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28" documentId="13_ncr:1_{AF5570AB-4F78-4AB2-992C-996232E4E5E0}" xr6:coauthVersionLast="47" xr6:coauthVersionMax="47" xr10:uidLastSave="{11D85778-70CC-4544-8DB3-0ABE53B08A30}"/>
  <bookViews>
    <workbookView xWindow="28680" yWindow="-120" windowWidth="29040" windowHeight="15720" tabRatio="824" activeTab="6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March!$C$2:$AB$18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6" i="57" l="1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P8" i="52"/>
  <c r="C2" i="59" s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57" l="1"/>
  <c r="C2" i="56"/>
  <c r="C2" i="53"/>
  <c r="X25" i="53" s="1"/>
  <c r="C2" i="55"/>
  <c r="C5" i="55" s="1"/>
  <c r="E5" i="55" s="1"/>
  <c r="C2" i="58"/>
  <c r="O25" i="58" s="1"/>
  <c r="C2" i="60"/>
  <c r="C5" i="60" s="1"/>
  <c r="C4" i="60" s="1"/>
  <c r="C2" i="61"/>
  <c r="X25" i="61" s="1"/>
  <c r="C2" i="62"/>
  <c r="X25" i="62" s="1"/>
  <c r="C2" i="63"/>
  <c r="O25" i="63" s="1"/>
  <c r="C2" i="54"/>
  <c r="C5" i="54" s="1"/>
  <c r="C2" i="1"/>
  <c r="X25" i="1" s="1"/>
  <c r="X25" i="59"/>
  <c r="X25" i="57" l="1"/>
  <c r="C5" i="57"/>
  <c r="O25" i="57"/>
  <c r="O25" i="56"/>
  <c r="C5" i="56"/>
  <c r="X25" i="56"/>
  <c r="E5" i="54"/>
  <c r="C4" i="54"/>
  <c r="Y28" i="6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C5" i="58"/>
  <c r="X25" i="58"/>
  <c r="Z29" i="58" s="1"/>
  <c r="O25" i="53"/>
  <c r="Q31" i="53" s="1"/>
  <c r="O25" i="54"/>
  <c r="P29" i="54" s="1"/>
  <c r="AB27" i="61"/>
  <c r="X31" i="61"/>
  <c r="O25" i="55"/>
  <c r="Y29" i="59"/>
  <c r="Z28" i="59"/>
  <c r="Z31" i="53"/>
  <c r="AA27" i="53"/>
  <c r="X30" i="53"/>
  <c r="AA32" i="59"/>
  <c r="Y30" i="53"/>
  <c r="AA31" i="53"/>
  <c r="X29" i="53"/>
  <c r="X25" i="55"/>
  <c r="AD30" i="55" s="1"/>
  <c r="C5" i="53"/>
  <c r="E5" i="53" s="1"/>
  <c r="AC28" i="53"/>
  <c r="O25" i="62"/>
  <c r="AD29" i="53"/>
  <c r="AD32" i="59"/>
  <c r="AB32" i="59"/>
  <c r="AC30" i="53"/>
  <c r="X28" i="53"/>
  <c r="AC27" i="53"/>
  <c r="AA28" i="53"/>
  <c r="Z29" i="53"/>
  <c r="AC29" i="53"/>
  <c r="AB30" i="53"/>
  <c r="Y31" i="53"/>
  <c r="AD31" i="53"/>
  <c r="AC32" i="59"/>
  <c r="AA31" i="61"/>
  <c r="P27" i="63"/>
  <c r="E5" i="60"/>
  <c r="E4" i="60" s="1"/>
  <c r="C5" i="59"/>
  <c r="E5" i="59" s="1"/>
  <c r="G5" i="59" s="1"/>
  <c r="C5" i="61"/>
  <c r="C4" i="61" s="1"/>
  <c r="Z27" i="59"/>
  <c r="AA29" i="59"/>
  <c r="Y27" i="62"/>
  <c r="AA28" i="59"/>
  <c r="Y31" i="61"/>
  <c r="X28" i="62"/>
  <c r="AD30" i="53"/>
  <c r="AB27" i="53"/>
  <c r="X27" i="53"/>
  <c r="Y29" i="61"/>
  <c r="AC27" i="62"/>
  <c r="Y27" i="53"/>
  <c r="AD28" i="53"/>
  <c r="X31" i="53"/>
  <c r="AB31" i="61"/>
  <c r="AA28" i="62"/>
  <c r="Q29" i="63"/>
  <c r="Y28" i="53"/>
  <c r="AC31" i="53"/>
  <c r="AB30" i="62"/>
  <c r="Z28" i="62"/>
  <c r="C4" i="55"/>
  <c r="Y32" i="59"/>
  <c r="AC27" i="61"/>
  <c r="Z29" i="62"/>
  <c r="S28" i="63"/>
  <c r="AB28" i="62"/>
  <c r="P28" i="63"/>
  <c r="AD27" i="53"/>
  <c r="Z30" i="53"/>
  <c r="Z28" i="53"/>
  <c r="Y29" i="53"/>
  <c r="AD27" i="61"/>
  <c r="AA28" i="61"/>
  <c r="AB32" i="62"/>
  <c r="O29" i="63"/>
  <c r="AA29" i="53"/>
  <c r="AB28" i="53"/>
  <c r="AB31" i="53"/>
  <c r="AB29" i="53"/>
  <c r="AA30" i="53"/>
  <c r="AA30" i="61"/>
  <c r="Y27" i="61"/>
  <c r="AB27" i="62"/>
  <c r="Q28" i="63"/>
  <c r="S31" i="63"/>
  <c r="Y30" i="59"/>
  <c r="AC29" i="59"/>
  <c r="AB30" i="61"/>
  <c r="AD29" i="61"/>
  <c r="AA29" i="61"/>
  <c r="Y30" i="62"/>
  <c r="Q30" i="63"/>
  <c r="O28" i="63"/>
  <c r="T28" i="63"/>
  <c r="C5" i="63"/>
  <c r="C4" i="63" s="1"/>
  <c r="Q27" i="63"/>
  <c r="AB27" i="59"/>
  <c r="O25" i="60"/>
  <c r="AD28" i="61"/>
  <c r="AB29" i="61"/>
  <c r="X29" i="62"/>
  <c r="AA29" i="62"/>
  <c r="S29" i="63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0" i="59"/>
  <c r="X30" i="59"/>
  <c r="O25" i="59"/>
  <c r="Z31" i="61"/>
  <c r="AC28" i="61"/>
  <c r="Z28" i="61"/>
  <c r="Z32" i="62"/>
  <c r="AC28" i="62"/>
  <c r="C5" i="62"/>
  <c r="C4" i="62" s="1"/>
  <c r="R31" i="63"/>
  <c r="X28" i="59"/>
  <c r="AD29" i="59"/>
  <c r="AD30" i="59"/>
  <c r="X30" i="61"/>
  <c r="AB28" i="61"/>
  <c r="X27" i="61"/>
  <c r="AA30" i="62"/>
  <c r="AA27" i="62"/>
  <c r="Y28" i="62"/>
  <c r="P30" i="63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P29" i="58"/>
  <c r="Q30" i="58"/>
  <c r="S29" i="58"/>
  <c r="T29" i="58"/>
  <c r="O29" i="58"/>
  <c r="O27" i="58"/>
  <c r="R28" i="58"/>
  <c r="G5" i="55"/>
  <c r="E4" i="55"/>
  <c r="T32" i="57" l="1"/>
  <c r="R31" i="57"/>
  <c r="P30" i="57"/>
  <c r="T28" i="57"/>
  <c r="R27" i="57"/>
  <c r="S32" i="57"/>
  <c r="Q31" i="57"/>
  <c r="O30" i="57"/>
  <c r="U29" i="57"/>
  <c r="S28" i="57"/>
  <c r="Q27" i="57"/>
  <c r="R32" i="57"/>
  <c r="P31" i="57"/>
  <c r="T29" i="57"/>
  <c r="R28" i="57"/>
  <c r="P27" i="57"/>
  <c r="Q32" i="57"/>
  <c r="O31" i="57"/>
  <c r="U30" i="57"/>
  <c r="S29" i="57"/>
  <c r="Q28" i="57"/>
  <c r="O27" i="57"/>
  <c r="P32" i="57"/>
  <c r="T30" i="57"/>
  <c r="R29" i="57"/>
  <c r="P28" i="57"/>
  <c r="O32" i="57"/>
  <c r="U31" i="57"/>
  <c r="S30" i="57"/>
  <c r="Q29" i="57"/>
  <c r="O28" i="57"/>
  <c r="U27" i="57"/>
  <c r="T31" i="57"/>
  <c r="R30" i="57"/>
  <c r="P29" i="57"/>
  <c r="T27" i="57"/>
  <c r="U32" i="57"/>
  <c r="S31" i="57"/>
  <c r="Q30" i="57"/>
  <c r="O29" i="57"/>
  <c r="U28" i="57"/>
  <c r="S27" i="57"/>
  <c r="E5" i="57"/>
  <c r="C4" i="57"/>
  <c r="AD32" i="57"/>
  <c r="AB31" i="57"/>
  <c r="Z30" i="57"/>
  <c r="X29" i="57"/>
  <c r="AD28" i="57"/>
  <c r="AB27" i="57"/>
  <c r="AC32" i="57"/>
  <c r="AA31" i="57"/>
  <c r="Y30" i="57"/>
  <c r="AC28" i="57"/>
  <c r="AA27" i="57"/>
  <c r="AB32" i="57"/>
  <c r="Z31" i="57"/>
  <c r="X30" i="57"/>
  <c r="AD29" i="57"/>
  <c r="AB28" i="57"/>
  <c r="Z27" i="57"/>
  <c r="AA32" i="57"/>
  <c r="Y31" i="57"/>
  <c r="AC29" i="57"/>
  <c r="AA28" i="57"/>
  <c r="Y27" i="57"/>
  <c r="Z32" i="57"/>
  <c r="X31" i="57"/>
  <c r="AD30" i="57"/>
  <c r="AB29" i="57"/>
  <c r="Z28" i="57"/>
  <c r="X27" i="57"/>
  <c r="Y32" i="57"/>
  <c r="AC30" i="57"/>
  <c r="AA29" i="57"/>
  <c r="Y28" i="57"/>
  <c r="X32" i="57"/>
  <c r="AD31" i="57"/>
  <c r="AB30" i="57"/>
  <c r="Z29" i="57"/>
  <c r="X28" i="57"/>
  <c r="AD27" i="57"/>
  <c r="AC31" i="57"/>
  <c r="AA30" i="57"/>
  <c r="Y29" i="57"/>
  <c r="AC27" i="57"/>
  <c r="AD32" i="56"/>
  <c r="AB31" i="56"/>
  <c r="Z30" i="56"/>
  <c r="X29" i="56"/>
  <c r="AD28" i="56"/>
  <c r="AB27" i="56"/>
  <c r="AC32" i="56"/>
  <c r="AA31" i="56"/>
  <c r="Y30" i="56"/>
  <c r="AC28" i="56"/>
  <c r="AA27" i="56"/>
  <c r="AB32" i="56"/>
  <c r="Z31" i="56"/>
  <c r="X30" i="56"/>
  <c r="AD29" i="56"/>
  <c r="AB28" i="56"/>
  <c r="Z27" i="56"/>
  <c r="AA32" i="56"/>
  <c r="Y31" i="56"/>
  <c r="AC29" i="56"/>
  <c r="AA28" i="56"/>
  <c r="Y27" i="56"/>
  <c r="Z32" i="56"/>
  <c r="X31" i="56"/>
  <c r="AD30" i="56"/>
  <c r="AB29" i="56"/>
  <c r="Z28" i="56"/>
  <c r="X27" i="56"/>
  <c r="Y32" i="56"/>
  <c r="AC30" i="56"/>
  <c r="AA29" i="56"/>
  <c r="Y28" i="56"/>
  <c r="X32" i="56"/>
  <c r="AD31" i="56"/>
  <c r="AB30" i="56"/>
  <c r="Z29" i="56"/>
  <c r="X28" i="56"/>
  <c r="AD27" i="56"/>
  <c r="AC31" i="56"/>
  <c r="AA30" i="56"/>
  <c r="Y29" i="56"/>
  <c r="AC27" i="56"/>
  <c r="E5" i="56"/>
  <c r="C4" i="56"/>
  <c r="T32" i="56"/>
  <c r="R31" i="56"/>
  <c r="P30" i="56"/>
  <c r="T28" i="56"/>
  <c r="R27" i="56"/>
  <c r="S32" i="56"/>
  <c r="Q31" i="56"/>
  <c r="O30" i="56"/>
  <c r="U29" i="56"/>
  <c r="S28" i="56"/>
  <c r="Q27" i="56"/>
  <c r="R32" i="56"/>
  <c r="P31" i="56"/>
  <c r="T29" i="56"/>
  <c r="R28" i="56"/>
  <c r="P27" i="56"/>
  <c r="Q32" i="56"/>
  <c r="O31" i="56"/>
  <c r="U30" i="56"/>
  <c r="S29" i="56"/>
  <c r="Q28" i="56"/>
  <c r="O27" i="56"/>
  <c r="P32" i="56"/>
  <c r="T30" i="56"/>
  <c r="R29" i="56"/>
  <c r="P28" i="56"/>
  <c r="O32" i="56"/>
  <c r="U31" i="56"/>
  <c r="S30" i="56"/>
  <c r="Q29" i="56"/>
  <c r="O28" i="56"/>
  <c r="U27" i="56"/>
  <c r="T31" i="56"/>
  <c r="R30" i="56"/>
  <c r="P29" i="56"/>
  <c r="T27" i="56"/>
  <c r="U32" i="56"/>
  <c r="S31" i="56"/>
  <c r="Q30" i="56"/>
  <c r="O29" i="56"/>
  <c r="U28" i="56"/>
  <c r="S27" i="56"/>
  <c r="G5" i="54"/>
  <c r="E4" i="54"/>
  <c r="X30" i="58"/>
  <c r="P30" i="54"/>
  <c r="S32" i="54"/>
  <c r="R29" i="53"/>
  <c r="P27" i="54"/>
  <c r="O32" i="54"/>
  <c r="Q28" i="54"/>
  <c r="R30" i="54"/>
  <c r="AD28" i="55"/>
  <c r="S27" i="53"/>
  <c r="T30" i="53"/>
  <c r="S29" i="54"/>
  <c r="Q29" i="54"/>
  <c r="Q32" i="54"/>
  <c r="T27" i="54"/>
  <c r="U29" i="54"/>
  <c r="U28" i="54"/>
  <c r="R27" i="54"/>
  <c r="P32" i="54"/>
  <c r="P28" i="54"/>
  <c r="Z30" i="55"/>
  <c r="U28" i="53"/>
  <c r="Q27" i="54"/>
  <c r="Q30" i="54"/>
  <c r="R28" i="53"/>
  <c r="Y28" i="55"/>
  <c r="O27" i="54"/>
  <c r="U31" i="53"/>
  <c r="AD29" i="58"/>
  <c r="T29" i="53"/>
  <c r="S30" i="53"/>
  <c r="U30" i="54"/>
  <c r="S30" i="54"/>
  <c r="O29" i="53"/>
  <c r="P29" i="53"/>
  <c r="R27" i="53"/>
  <c r="P31" i="53"/>
  <c r="T31" i="53"/>
  <c r="P30" i="53"/>
  <c r="S29" i="53"/>
  <c r="S28" i="53"/>
  <c r="S31" i="53"/>
  <c r="R30" i="53"/>
  <c r="Q28" i="53"/>
  <c r="Q27" i="53"/>
  <c r="Q30" i="53"/>
  <c r="U30" i="53"/>
  <c r="O27" i="53"/>
  <c r="T28" i="53"/>
  <c r="O28" i="53"/>
  <c r="R31" i="53"/>
  <c r="U29" i="53"/>
  <c r="Q29" i="53"/>
  <c r="T27" i="53"/>
  <c r="O31" i="53"/>
  <c r="O30" i="53"/>
  <c r="P28" i="53"/>
  <c r="U27" i="53"/>
  <c r="P27" i="53"/>
  <c r="Z28" i="58"/>
  <c r="AD30" i="58"/>
  <c r="Y27" i="58"/>
  <c r="Y29" i="58"/>
  <c r="AB31" i="58"/>
  <c r="AC28" i="58"/>
  <c r="AC29" i="58"/>
  <c r="AD27" i="58"/>
  <c r="X31" i="58"/>
  <c r="X28" i="58"/>
  <c r="Z30" i="58"/>
  <c r="Y28" i="58"/>
  <c r="AB27" i="58"/>
  <c r="Y30" i="58"/>
  <c r="AC27" i="58"/>
  <c r="AA27" i="58"/>
  <c r="AC30" i="58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O28" i="54"/>
  <c r="U31" i="54"/>
  <c r="T31" i="54"/>
  <c r="S31" i="54"/>
  <c r="R31" i="54"/>
  <c r="Q31" i="54"/>
  <c r="P31" i="54"/>
  <c r="O31" i="54"/>
  <c r="AB31" i="54"/>
  <c r="AA31" i="54"/>
  <c r="X31" i="54"/>
  <c r="Z31" i="54"/>
  <c r="Y31" i="54"/>
  <c r="C4" i="53"/>
  <c r="AA32" i="54"/>
  <c r="G5" i="60"/>
  <c r="G4" i="60" s="1"/>
  <c r="T29" i="62"/>
  <c r="U27" i="59"/>
  <c r="S28" i="55"/>
  <c r="X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Z28" i="54"/>
  <c r="AA29" i="54"/>
  <c r="AB32" i="54"/>
  <c r="AB27" i="54"/>
  <c r="AA30" i="54"/>
  <c r="Y28" i="54"/>
  <c r="AB29" i="54"/>
  <c r="X27" i="54"/>
  <c r="O27" i="62"/>
  <c r="Y32" i="54"/>
  <c r="Z30" i="54"/>
  <c r="Z27" i="54"/>
  <c r="T28" i="62"/>
  <c r="Y29" i="54"/>
  <c r="Z29" i="54"/>
  <c r="S32" i="62"/>
  <c r="X30" i="54"/>
  <c r="Y30" i="54"/>
  <c r="AB30" i="54"/>
  <c r="Q27" i="61"/>
  <c r="AD30" i="60"/>
  <c r="S30" i="60"/>
  <c r="U31" i="60"/>
  <c r="O31" i="60"/>
  <c r="U28" i="60"/>
  <c r="U30" i="60"/>
  <c r="U29" i="60"/>
  <c r="O30" i="60"/>
  <c r="O29" i="60"/>
  <c r="P28" i="60"/>
  <c r="P27" i="60"/>
  <c r="Q31" i="60"/>
  <c r="Q30" i="60"/>
  <c r="R29" i="60"/>
  <c r="R28" i="60"/>
  <c r="R27" i="60"/>
  <c r="S31" i="60"/>
  <c r="T30" i="60"/>
  <c r="T29" i="60"/>
  <c r="T28" i="60"/>
  <c r="T27" i="60"/>
  <c r="U27" i="60"/>
  <c r="O27" i="60"/>
  <c r="P31" i="60"/>
  <c r="P30" i="60"/>
  <c r="P29" i="60"/>
  <c r="O28" i="60"/>
  <c r="Q28" i="60"/>
  <c r="Q27" i="60"/>
  <c r="R31" i="60"/>
  <c r="R30" i="60"/>
  <c r="Q29" i="60"/>
  <c r="S29" i="60"/>
  <c r="S28" i="60"/>
  <c r="S27" i="60"/>
  <c r="S31" i="61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O28" i="61"/>
  <c r="AB28" i="60"/>
  <c r="E5" i="61"/>
  <c r="G5" i="61" s="1"/>
  <c r="I5" i="61" s="1"/>
  <c r="AC31" i="60"/>
  <c r="Y27" i="54"/>
  <c r="Z32" i="54"/>
  <c r="R29" i="61"/>
  <c r="S28" i="61"/>
  <c r="Q29" i="61"/>
  <c r="R30" i="61"/>
  <c r="Q28" i="62"/>
  <c r="P32" i="62"/>
  <c r="P30" i="62"/>
  <c r="U27" i="62"/>
  <c r="T30" i="61"/>
  <c r="U29" i="61"/>
  <c r="R28" i="61"/>
  <c r="T31" i="61"/>
  <c r="S29" i="62"/>
  <c r="Q27" i="62"/>
  <c r="R32" i="62"/>
  <c r="Q29" i="62"/>
  <c r="O27" i="61"/>
  <c r="Q31" i="61"/>
  <c r="P31" i="61"/>
  <c r="U30" i="62"/>
  <c r="S28" i="62"/>
  <c r="O28" i="62"/>
  <c r="T27" i="62"/>
  <c r="S29" i="61"/>
  <c r="U31" i="61"/>
  <c r="S27" i="61"/>
  <c r="U32" i="62"/>
  <c r="O32" i="62"/>
  <c r="U29" i="62"/>
  <c r="S27" i="62"/>
  <c r="P29" i="62"/>
  <c r="U30" i="61"/>
  <c r="T28" i="61"/>
  <c r="U28" i="61"/>
  <c r="P28" i="62"/>
  <c r="S30" i="62"/>
  <c r="O30" i="62"/>
  <c r="U28" i="62"/>
  <c r="R30" i="62"/>
  <c r="O31" i="61"/>
  <c r="P30" i="61"/>
  <c r="O29" i="61"/>
  <c r="R29" i="62"/>
  <c r="P27" i="62"/>
  <c r="Q32" i="62"/>
  <c r="O29" i="62"/>
  <c r="T32" i="62"/>
  <c r="AB28" i="54"/>
  <c r="AA28" i="54"/>
  <c r="X29" i="54"/>
  <c r="AA27" i="54"/>
  <c r="X28" i="54"/>
  <c r="AB27" i="60"/>
  <c r="S30" i="61"/>
  <c r="R31" i="61"/>
  <c r="Q30" i="61"/>
  <c r="T30" i="62"/>
  <c r="R28" i="62"/>
  <c r="R27" i="62"/>
  <c r="Z27" i="63"/>
  <c r="Q28" i="61"/>
  <c r="O30" i="61"/>
  <c r="P27" i="61"/>
  <c r="T27" i="61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E5" i="63"/>
  <c r="X31" i="60"/>
  <c r="AD29" i="60"/>
  <c r="AD28" i="60"/>
  <c r="AD27" i="60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 s="1"/>
  <c r="I5" i="62" s="1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I5" i="59"/>
  <c r="G4" i="59"/>
  <c r="I5" i="55"/>
  <c r="G4" i="55"/>
  <c r="G5" i="53"/>
  <c r="E4" i="53"/>
  <c r="O25" i="1"/>
  <c r="G5" i="57" l="1"/>
  <c r="E4" i="57"/>
  <c r="G5" i="56"/>
  <c r="E4" i="56"/>
  <c r="G4" i="54"/>
  <c r="I5" i="54"/>
  <c r="O32" i="1"/>
  <c r="P32" i="1"/>
  <c r="Q32" i="1"/>
  <c r="R32" i="1"/>
  <c r="S32" i="1"/>
  <c r="T32" i="1"/>
  <c r="U32" i="1"/>
  <c r="I5" i="60"/>
  <c r="K5" i="60" s="1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I4" i="55"/>
  <c r="K5" i="55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 s="1"/>
  <c r="I5" i="57" l="1"/>
  <c r="G4" i="57"/>
  <c r="G4" i="56"/>
  <c r="I5" i="56"/>
  <c r="I4" i="54"/>
  <c r="K5" i="54"/>
  <c r="I4" i="60"/>
  <c r="I5" i="58"/>
  <c r="G4" i="58"/>
  <c r="G4" i="63"/>
  <c r="I5" i="63"/>
  <c r="O5" i="62"/>
  <c r="K4" i="62"/>
  <c r="O5" i="61"/>
  <c r="K4" i="61"/>
  <c r="O5" i="60"/>
  <c r="K4" i="60"/>
  <c r="O5" i="59"/>
  <c r="K4" i="59"/>
  <c r="O5" i="55"/>
  <c r="K4" i="55"/>
  <c r="K5" i="53"/>
  <c r="I4" i="53"/>
  <c r="E5" i="1"/>
  <c r="K5" i="57" l="1"/>
  <c r="I4" i="57"/>
  <c r="I4" i="56"/>
  <c r="K5" i="56"/>
  <c r="O5" i="54"/>
  <c r="K4" i="54"/>
  <c r="K5" i="58"/>
  <c r="I4" i="58"/>
  <c r="K5" i="63"/>
  <c r="I4" i="63"/>
  <c r="W5" i="62"/>
  <c r="O4" i="62"/>
  <c r="W5" i="61"/>
  <c r="O4" i="61"/>
  <c r="W5" i="60"/>
  <c r="O4" i="60"/>
  <c r="W5" i="59"/>
  <c r="O4" i="59"/>
  <c r="W5" i="55"/>
  <c r="O4" i="55"/>
  <c r="O5" i="53"/>
  <c r="K4" i="53"/>
  <c r="G5" i="1"/>
  <c r="E4" i="1"/>
  <c r="K4" i="57" l="1"/>
  <c r="O5" i="57"/>
  <c r="O5" i="56"/>
  <c r="K4" i="56"/>
  <c r="W5" i="54"/>
  <c r="O4" i="54"/>
  <c r="O5" i="58"/>
  <c r="K4" i="58"/>
  <c r="O5" i="63"/>
  <c r="K4" i="63"/>
  <c r="C7" i="62"/>
  <c r="E8" i="62" s="1"/>
  <c r="G8" i="62" s="1"/>
  <c r="I8" i="62" s="1"/>
  <c r="K8" i="62" s="1"/>
  <c r="O8" i="62" s="1"/>
  <c r="W8" i="62" s="1"/>
  <c r="C10" i="62" s="1"/>
  <c r="E11" i="62" s="1"/>
  <c r="G11" i="62" s="1"/>
  <c r="I11" i="62" s="1"/>
  <c r="K11" i="62" s="1"/>
  <c r="O11" i="62" s="1"/>
  <c r="W11" i="62" s="1"/>
  <c r="C13" i="62" s="1"/>
  <c r="E14" i="62" s="1"/>
  <c r="G14" i="62" s="1"/>
  <c r="I14" i="62" s="1"/>
  <c r="K14" i="62" s="1"/>
  <c r="O14" i="62" s="1"/>
  <c r="W14" i="62" s="1"/>
  <c r="C16" i="62" s="1"/>
  <c r="E17" i="62" s="1"/>
  <c r="G17" i="62" s="1"/>
  <c r="I17" i="62" s="1"/>
  <c r="K17" i="62" s="1"/>
  <c r="O17" i="62" s="1"/>
  <c r="W17" i="62" s="1"/>
  <c r="C19" i="62" s="1"/>
  <c r="E20" i="62" s="1"/>
  <c r="G20" i="62" s="1"/>
  <c r="I20" i="62" s="1"/>
  <c r="K20" i="62" s="1"/>
  <c r="O20" i="62" s="1"/>
  <c r="W20" i="62" s="1"/>
  <c r="W4" i="62"/>
  <c r="C7" i="61"/>
  <c r="E8" i="61" s="1"/>
  <c r="G8" i="61" s="1"/>
  <c r="I8" i="61" s="1"/>
  <c r="K8" i="61" s="1"/>
  <c r="O8" i="61" s="1"/>
  <c r="W8" i="61" s="1"/>
  <c r="C10" i="61" s="1"/>
  <c r="E11" i="61" s="1"/>
  <c r="G11" i="61" s="1"/>
  <c r="I11" i="61" s="1"/>
  <c r="K11" i="61" s="1"/>
  <c r="O11" i="61" s="1"/>
  <c r="W11" i="61" s="1"/>
  <c r="C13" i="61" s="1"/>
  <c r="E14" i="61" s="1"/>
  <c r="G14" i="61" s="1"/>
  <c r="I14" i="61" s="1"/>
  <c r="K14" i="61" s="1"/>
  <c r="O14" i="61" s="1"/>
  <c r="W14" i="61" s="1"/>
  <c r="C16" i="61" s="1"/>
  <c r="E17" i="61" s="1"/>
  <c r="G17" i="61" s="1"/>
  <c r="I17" i="61" s="1"/>
  <c r="K17" i="61" s="1"/>
  <c r="O17" i="61" s="1"/>
  <c r="W17" i="61" s="1"/>
  <c r="C19" i="61" s="1"/>
  <c r="E20" i="61" s="1"/>
  <c r="G20" i="61" s="1"/>
  <c r="I20" i="61" s="1"/>
  <c r="K20" i="61" s="1"/>
  <c r="O20" i="61" s="1"/>
  <c r="W20" i="61" s="1"/>
  <c r="W4" i="61"/>
  <c r="C7" i="60"/>
  <c r="E8" i="60" s="1"/>
  <c r="G8" i="60" s="1"/>
  <c r="I8" i="60" s="1"/>
  <c r="K8" i="60" s="1"/>
  <c r="O8" i="60" s="1"/>
  <c r="W8" i="60" s="1"/>
  <c r="C10" i="60" s="1"/>
  <c r="E11" i="60" s="1"/>
  <c r="G11" i="60" s="1"/>
  <c r="I11" i="60" s="1"/>
  <c r="K11" i="60" s="1"/>
  <c r="O11" i="60" s="1"/>
  <c r="W11" i="60" s="1"/>
  <c r="C13" i="60" s="1"/>
  <c r="E14" i="60" s="1"/>
  <c r="G14" i="60" s="1"/>
  <c r="I14" i="60" s="1"/>
  <c r="K14" i="60" s="1"/>
  <c r="O14" i="60" s="1"/>
  <c r="W14" i="60" s="1"/>
  <c r="C16" i="60" s="1"/>
  <c r="E17" i="60" s="1"/>
  <c r="G17" i="60" s="1"/>
  <c r="I17" i="60" s="1"/>
  <c r="K17" i="60" s="1"/>
  <c r="O17" i="60" s="1"/>
  <c r="W17" i="60" s="1"/>
  <c r="C19" i="60" s="1"/>
  <c r="E20" i="60" s="1"/>
  <c r="G20" i="60" s="1"/>
  <c r="I20" i="60" s="1"/>
  <c r="K20" i="60" s="1"/>
  <c r="O20" i="60" s="1"/>
  <c r="W20" i="60" s="1"/>
  <c r="W4" i="60"/>
  <c r="C7" i="59"/>
  <c r="E8" i="59" s="1"/>
  <c r="G8" i="59" s="1"/>
  <c r="I8" i="59" s="1"/>
  <c r="K8" i="59" s="1"/>
  <c r="O8" i="59" s="1"/>
  <c r="W8" i="59" s="1"/>
  <c r="C10" i="59" s="1"/>
  <c r="E11" i="59" s="1"/>
  <c r="G11" i="59" s="1"/>
  <c r="I11" i="59" s="1"/>
  <c r="K11" i="59" s="1"/>
  <c r="O11" i="59" s="1"/>
  <c r="W11" i="59" s="1"/>
  <c r="C13" i="59" s="1"/>
  <c r="E14" i="59" s="1"/>
  <c r="G14" i="59" s="1"/>
  <c r="I14" i="59" s="1"/>
  <c r="K14" i="59" s="1"/>
  <c r="O14" i="59" s="1"/>
  <c r="W14" i="59" s="1"/>
  <c r="C16" i="59" s="1"/>
  <c r="E17" i="59" s="1"/>
  <c r="G17" i="59" s="1"/>
  <c r="I17" i="59" s="1"/>
  <c r="K17" i="59" s="1"/>
  <c r="O17" i="59" s="1"/>
  <c r="W17" i="59" s="1"/>
  <c r="C19" i="59" s="1"/>
  <c r="E20" i="59" s="1"/>
  <c r="G20" i="59" s="1"/>
  <c r="I20" i="59" s="1"/>
  <c r="K20" i="59" s="1"/>
  <c r="O20" i="59" s="1"/>
  <c r="W20" i="59" s="1"/>
  <c r="W4" i="59"/>
  <c r="C7" i="55"/>
  <c r="E8" i="55" s="1"/>
  <c r="G8" i="55" s="1"/>
  <c r="I8" i="55" s="1"/>
  <c r="K8" i="55" s="1"/>
  <c r="O8" i="55" s="1"/>
  <c r="W8" i="55" s="1"/>
  <c r="C10" i="55" s="1"/>
  <c r="E11" i="55" s="1"/>
  <c r="G11" i="55" s="1"/>
  <c r="I11" i="55" s="1"/>
  <c r="K11" i="55" s="1"/>
  <c r="O11" i="55" s="1"/>
  <c r="W11" i="55" s="1"/>
  <c r="C13" i="55" s="1"/>
  <c r="E14" i="55" s="1"/>
  <c r="G14" i="55" s="1"/>
  <c r="I14" i="55" s="1"/>
  <c r="K14" i="55" s="1"/>
  <c r="O14" i="55" s="1"/>
  <c r="W14" i="55" s="1"/>
  <c r="C16" i="55" s="1"/>
  <c r="E17" i="55" s="1"/>
  <c r="G17" i="55" s="1"/>
  <c r="I17" i="55" s="1"/>
  <c r="K17" i="55" s="1"/>
  <c r="O17" i="55" s="1"/>
  <c r="W17" i="55" s="1"/>
  <c r="C19" i="55" s="1"/>
  <c r="E20" i="55" s="1"/>
  <c r="G20" i="55" s="1"/>
  <c r="I20" i="55" s="1"/>
  <c r="K20" i="55" s="1"/>
  <c r="O20" i="55" s="1"/>
  <c r="W20" i="55" s="1"/>
  <c r="W4" i="55"/>
  <c r="W5" i="53"/>
  <c r="C7" i="53" s="1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W5" i="57" l="1"/>
  <c r="O4" i="57"/>
  <c r="W5" i="56"/>
  <c r="O4" i="56"/>
  <c r="C7" i="54"/>
  <c r="E8" i="54" s="1"/>
  <c r="G8" i="54" s="1"/>
  <c r="I8" i="54" s="1"/>
  <c r="K8" i="54" s="1"/>
  <c r="O8" i="54" s="1"/>
  <c r="W8" i="54" s="1"/>
  <c r="C10" i="54" s="1"/>
  <c r="E11" i="54" s="1"/>
  <c r="G11" i="54" s="1"/>
  <c r="I11" i="54" s="1"/>
  <c r="K11" i="54" s="1"/>
  <c r="O11" i="54" s="1"/>
  <c r="W11" i="54" s="1"/>
  <c r="C13" i="54" s="1"/>
  <c r="E14" i="54" s="1"/>
  <c r="G14" i="54" s="1"/>
  <c r="I14" i="54" s="1"/>
  <c r="K14" i="54" s="1"/>
  <c r="O14" i="54" s="1"/>
  <c r="W14" i="54" s="1"/>
  <c r="C16" i="54" s="1"/>
  <c r="E17" i="54" s="1"/>
  <c r="G17" i="54" s="1"/>
  <c r="I17" i="54" s="1"/>
  <c r="K17" i="54" s="1"/>
  <c r="O17" i="54" s="1"/>
  <c r="W17" i="54" s="1"/>
  <c r="C19" i="54" s="1"/>
  <c r="E20" i="54" s="1"/>
  <c r="G20" i="54" s="1"/>
  <c r="I20" i="54" s="1"/>
  <c r="K20" i="54" s="1"/>
  <c r="O20" i="54" s="1"/>
  <c r="W20" i="54" s="1"/>
  <c r="W4" i="54"/>
  <c r="O4" i="58"/>
  <c r="W5" i="58"/>
  <c r="W5" i="63"/>
  <c r="O4" i="63"/>
  <c r="E8" i="53"/>
  <c r="G8" i="53" s="1"/>
  <c r="I8" i="53" s="1"/>
  <c r="K8" i="53" s="1"/>
  <c r="O8" i="53" s="1"/>
  <c r="W8" i="53" s="1"/>
  <c r="C10" i="53" s="1"/>
  <c r="E11" i="53" s="1"/>
  <c r="G11" i="53" s="1"/>
  <c r="I11" i="53" s="1"/>
  <c r="K11" i="53" s="1"/>
  <c r="O11" i="53" s="1"/>
  <c r="W11" i="53" s="1"/>
  <c r="C13" i="53" s="1"/>
  <c r="E14" i="53" s="1"/>
  <c r="G14" i="53" s="1"/>
  <c r="I14" i="53" s="1"/>
  <c r="K14" i="53" s="1"/>
  <c r="O14" i="53" s="1"/>
  <c r="W14" i="53" s="1"/>
  <c r="C16" i="53" s="1"/>
  <c r="E17" i="53" s="1"/>
  <c r="G17" i="53" s="1"/>
  <c r="I17" i="53" s="1"/>
  <c r="K17" i="53" s="1"/>
  <c r="O17" i="53" s="1"/>
  <c r="W17" i="53" s="1"/>
  <c r="C19" i="53" s="1"/>
  <c r="E20" i="53" s="1"/>
  <c r="G20" i="53" s="1"/>
  <c r="I20" i="53" s="1"/>
  <c r="K20" i="53" s="1"/>
  <c r="O20" i="53" s="1"/>
  <c r="W20" i="53" s="1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7" l="1"/>
  <c r="E8" i="57" s="1"/>
  <c r="G8" i="57" s="1"/>
  <c r="I8" i="57" s="1"/>
  <c r="K8" i="57" s="1"/>
  <c r="O8" i="57" s="1"/>
  <c r="W8" i="57" s="1"/>
  <c r="C10" i="57" s="1"/>
  <c r="E11" i="57" s="1"/>
  <c r="G11" i="57" s="1"/>
  <c r="I11" i="57" s="1"/>
  <c r="K11" i="57" s="1"/>
  <c r="O11" i="57" s="1"/>
  <c r="W11" i="57" s="1"/>
  <c r="C13" i="57" s="1"/>
  <c r="E14" i="57" s="1"/>
  <c r="G14" i="57" s="1"/>
  <c r="I14" i="57" s="1"/>
  <c r="K14" i="57" s="1"/>
  <c r="O14" i="57" s="1"/>
  <c r="W14" i="57" s="1"/>
  <c r="C16" i="57" s="1"/>
  <c r="E17" i="57" s="1"/>
  <c r="G17" i="57" s="1"/>
  <c r="I17" i="57" s="1"/>
  <c r="K17" i="57" s="1"/>
  <c r="O17" i="57" s="1"/>
  <c r="W17" i="57" s="1"/>
  <c r="C19" i="57" s="1"/>
  <c r="E20" i="57" s="1"/>
  <c r="G20" i="57" s="1"/>
  <c r="I20" i="57" s="1"/>
  <c r="K20" i="57" s="1"/>
  <c r="O20" i="57" s="1"/>
  <c r="W20" i="57" s="1"/>
  <c r="W4" i="57"/>
  <c r="C7" i="56"/>
  <c r="E8" i="56" s="1"/>
  <c r="G8" i="56" s="1"/>
  <c r="I8" i="56" s="1"/>
  <c r="K8" i="56" s="1"/>
  <c r="O8" i="56" s="1"/>
  <c r="W8" i="56" s="1"/>
  <c r="C10" i="56" s="1"/>
  <c r="E11" i="56" s="1"/>
  <c r="G11" i="56" s="1"/>
  <c r="I11" i="56" s="1"/>
  <c r="K11" i="56" s="1"/>
  <c r="O11" i="56" s="1"/>
  <c r="W11" i="56" s="1"/>
  <c r="C13" i="56" s="1"/>
  <c r="E14" i="56" s="1"/>
  <c r="G14" i="56" s="1"/>
  <c r="I14" i="56" s="1"/>
  <c r="K14" i="56" s="1"/>
  <c r="O14" i="56" s="1"/>
  <c r="W14" i="56" s="1"/>
  <c r="C16" i="56" s="1"/>
  <c r="E17" i="56" s="1"/>
  <c r="G17" i="56" s="1"/>
  <c r="I17" i="56" s="1"/>
  <c r="K17" i="56" s="1"/>
  <c r="O17" i="56" s="1"/>
  <c r="W17" i="56" s="1"/>
  <c r="C19" i="56" s="1"/>
  <c r="E20" i="56" s="1"/>
  <c r="G20" i="56" s="1"/>
  <c r="I20" i="56" s="1"/>
  <c r="K20" i="56" s="1"/>
  <c r="O20" i="56" s="1"/>
  <c r="W20" i="56" s="1"/>
  <c r="W4" i="56"/>
  <c r="C7" i="58"/>
  <c r="E8" i="58" s="1"/>
  <c r="G8" i="58" s="1"/>
  <c r="I8" i="58" s="1"/>
  <c r="K8" i="58" s="1"/>
  <c r="O8" i="58" s="1"/>
  <c r="W8" i="58" s="1"/>
  <c r="C10" i="58" s="1"/>
  <c r="E11" i="58" s="1"/>
  <c r="G11" i="58" s="1"/>
  <c r="I11" i="58" s="1"/>
  <c r="K11" i="58" s="1"/>
  <c r="O11" i="58" s="1"/>
  <c r="W11" i="58" s="1"/>
  <c r="C13" i="58" s="1"/>
  <c r="E14" i="58" s="1"/>
  <c r="G14" i="58" s="1"/>
  <c r="I14" i="58" s="1"/>
  <c r="K14" i="58" s="1"/>
  <c r="O14" i="58" s="1"/>
  <c r="W14" i="58" s="1"/>
  <c r="C16" i="58" s="1"/>
  <c r="E17" i="58" s="1"/>
  <c r="G17" i="58" s="1"/>
  <c r="I17" i="58" s="1"/>
  <c r="K17" i="58" s="1"/>
  <c r="O17" i="58" s="1"/>
  <c r="W17" i="58" s="1"/>
  <c r="C19" i="58" s="1"/>
  <c r="E20" i="58" s="1"/>
  <c r="G20" i="58" s="1"/>
  <c r="I20" i="58" s="1"/>
  <c r="K20" i="58" s="1"/>
  <c r="O20" i="58" s="1"/>
  <c r="W20" i="58" s="1"/>
  <c r="W4" i="58"/>
  <c r="C7" i="63"/>
  <c r="E8" i="63" s="1"/>
  <c r="G8" i="63" s="1"/>
  <c r="I8" i="63" s="1"/>
  <c r="K8" i="63" s="1"/>
  <c r="O8" i="63" s="1"/>
  <c r="W8" i="63" s="1"/>
  <c r="C10" i="63" s="1"/>
  <c r="E11" i="63" s="1"/>
  <c r="G11" i="63" s="1"/>
  <c r="I11" i="63" s="1"/>
  <c r="K11" i="63" s="1"/>
  <c r="O11" i="63" s="1"/>
  <c r="W11" i="63" s="1"/>
  <c r="C13" i="63" s="1"/>
  <c r="E14" i="63" s="1"/>
  <c r="G14" i="63" s="1"/>
  <c r="I14" i="63" s="1"/>
  <c r="K14" i="63" s="1"/>
  <c r="O14" i="63" s="1"/>
  <c r="W14" i="63" s="1"/>
  <c r="C16" i="63" s="1"/>
  <c r="E17" i="63" s="1"/>
  <c r="G17" i="63" s="1"/>
  <c r="I17" i="63" s="1"/>
  <c r="K17" i="63" s="1"/>
  <c r="O17" i="63" s="1"/>
  <c r="W17" i="63" s="1"/>
  <c r="C19" i="63" s="1"/>
  <c r="E20" i="63" s="1"/>
  <c r="G20" i="63" s="1"/>
  <c r="I20" i="63" s="1"/>
  <c r="K20" i="63" s="1"/>
  <c r="O20" i="63" s="1"/>
  <c r="W20" i="63" s="1"/>
  <c r="W4" i="63"/>
  <c r="O5" i="1"/>
  <c r="O4" i="1" s="1"/>
  <c r="K4" i="1"/>
  <c r="W5" i="1" l="1"/>
  <c r="W4" i="1" s="1"/>
  <c r="C7" i="1" l="1"/>
  <c r="E8" i="1" s="1"/>
  <c r="G8" i="1" s="1"/>
  <c r="I8" i="1" s="1"/>
  <c r="K8" i="1" s="1"/>
  <c r="O8" i="1" s="1"/>
  <c r="W8" i="1" s="1"/>
  <c r="C10" i="1" l="1"/>
  <c r="E11" i="1" l="1"/>
  <c r="G11" i="1" l="1"/>
  <c r="I11" i="1" l="1"/>
  <c r="K11" i="1" s="1"/>
  <c r="O11" i="1" s="1"/>
  <c r="W11" i="1" l="1"/>
  <c r="C13" i="1" l="1"/>
  <c r="E14" i="1" l="1"/>
  <c r="G14" i="1" l="1"/>
  <c r="I14" i="1" l="1"/>
  <c r="K14" i="1" s="1"/>
  <c r="O14" i="1" s="1"/>
  <c r="W14" i="1" l="1"/>
  <c r="C16" i="1" l="1"/>
  <c r="E17" i="1" l="1"/>
  <c r="G17" i="1" l="1"/>
  <c r="I17" i="1" l="1"/>
  <c r="K17" i="1" s="1"/>
  <c r="O17" i="1" s="1"/>
  <c r="W17" i="1" l="1"/>
  <c r="C19" i="1" s="1"/>
  <c r="E20" i="1" s="1"/>
  <c r="G20" i="1" s="1"/>
  <c r="I20" i="1" s="1"/>
  <c r="K20" i="1" s="1"/>
  <c r="O20" i="1" s="1"/>
  <c r="W20" i="1" s="1"/>
</calcChain>
</file>

<file path=xl/sharedStrings.xml><?xml version="1.0" encoding="utf-8"?>
<sst xmlns="http://schemas.openxmlformats.org/spreadsheetml/2006/main" count="161" uniqueCount="111">
  <si>
    <t>Notes</t>
  </si>
  <si>
    <t>Year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</si>
  <si>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</si>
  <si>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</si>
  <si>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</si>
  <si>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</si>
  <si>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</si>
  <si>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</si>
  <si>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</si>
  <si>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</si>
  <si>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</si>
  <si>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>Step 2:</t>
    </r>
    <r>
      <rPr>
        <b/>
        <sz val="12"/>
        <color theme="1" tint="0.34998626667073579"/>
        <rFont val="Seaford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</si>
  <si>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Seaford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</si>
  <si>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Seaford"/>
        <scheme val="minor"/>
      </rPr>
      <t>Page Layout &gt; Themes</t>
    </r>
    <r>
      <rPr>
        <sz val="12"/>
        <color theme="2" tint="-0.89999084444715716"/>
        <rFont val="Seaford"/>
        <scheme val="minor"/>
      </rPr>
      <t xml:space="preserve"> to choose different colors and fonts.</t>
    </r>
  </si>
  <si>
    <r>
      <t xml:space="preserve"> Enter the </t>
    </r>
    <r>
      <rPr>
        <b/>
        <sz val="12"/>
        <color theme="2" tint="-0.89999084444715716"/>
        <rFont val="Seaford"/>
        <scheme val="minor"/>
      </rPr>
      <t>Year</t>
    </r>
    <r>
      <rPr>
        <sz val="12"/>
        <color theme="2" tint="-0.89999084444715716"/>
        <rFont val="Seaford"/>
        <scheme val="minor"/>
      </rPr>
      <t xml:space="preserve"> </t>
    </r>
  </si>
  <si>
    <r>
      <t xml:space="preserve">9A Open Exercise            2P Men's Open Pool </t>
    </r>
    <r>
      <rPr>
        <b/>
        <sz val="12"/>
        <color theme="2" tint="-0.89999084444715716"/>
        <rFont val="Seaford"/>
        <scheme val="minor"/>
      </rPr>
      <t>7P Condo 1 Mtg</t>
    </r>
  </si>
  <si>
    <r>
      <t xml:space="preserve">9A Open Exercise            2P Men's Open Pool </t>
    </r>
    <r>
      <rPr>
        <b/>
        <sz val="12"/>
        <color theme="2" tint="-0.89999084444715716"/>
        <rFont val="Seaford"/>
        <scheme val="minor"/>
      </rPr>
      <t>7P CVPA Meeting</t>
    </r>
  </si>
  <si>
    <r>
      <t xml:space="preserve">9A Open Exercise     12:30P Manjonee       2P Men's Open Pool   </t>
    </r>
    <r>
      <rPr>
        <b/>
        <sz val="12"/>
        <color theme="2" tint="-0.89999084444715716"/>
        <rFont val="Seaford"/>
        <scheme val="minor"/>
      </rPr>
      <t xml:space="preserve">3P Condo 5Mtg          </t>
    </r>
    <r>
      <rPr>
        <sz val="12"/>
        <color theme="2" tint="-0.89999084444715716"/>
        <rFont val="Seaford"/>
        <scheme val="minor"/>
      </rPr>
      <t xml:space="preserve"> 6:30P Dominoes       </t>
    </r>
  </si>
  <si>
    <t>9A Water Aerobics           2P Men's Open Pool  6P Shuffleboard</t>
  </si>
  <si>
    <r>
      <t xml:space="preserve">9A Water Aerobics           2P Men's Open Pool </t>
    </r>
    <r>
      <rPr>
        <b/>
        <sz val="12"/>
        <color theme="2" tint="-0.89999084444715716"/>
        <rFont val="Seaford"/>
        <scheme val="minor"/>
      </rPr>
      <t xml:space="preserve">5P Condo 3 Mtg     </t>
    </r>
    <r>
      <rPr>
        <sz val="12"/>
        <color theme="2" tint="-0.89999084444715716"/>
        <rFont val="Seaford"/>
        <scheme val="minor"/>
      </rPr>
      <t xml:space="preserve">  </t>
    </r>
    <r>
      <rPr>
        <b/>
        <sz val="12"/>
        <color theme="2" tint="-0.89999084444715716"/>
        <rFont val="Seaford"/>
        <scheme val="minor"/>
      </rPr>
      <t xml:space="preserve">   </t>
    </r>
    <r>
      <rPr>
        <sz val="12"/>
        <color theme="2" tint="-0.89999084444715716"/>
        <rFont val="Seaford"/>
        <scheme val="minor"/>
      </rPr>
      <t xml:space="preserve">   </t>
    </r>
    <r>
      <rPr>
        <b/>
        <sz val="12"/>
        <color theme="2" tint="-0.89999084444715716"/>
        <rFont val="Seaford"/>
        <scheme val="minor"/>
      </rPr>
      <t xml:space="preserve">      </t>
    </r>
    <r>
      <rPr>
        <sz val="12"/>
        <color theme="2" tint="-0.89999084444715716"/>
        <rFont val="Seaford"/>
        <scheme val="minor"/>
      </rPr>
      <t xml:space="preserve">    6P Shuffleboard</t>
    </r>
  </si>
  <si>
    <r>
      <t xml:space="preserve">9A Water Aerobics             2P Men's Open Pool </t>
    </r>
    <r>
      <rPr>
        <b/>
        <sz val="12"/>
        <color theme="2" tint="-0.89999084444715716"/>
        <rFont val="Seaford"/>
        <scheme val="minor"/>
      </rPr>
      <t xml:space="preserve">11A Condo 6 Mtg   </t>
    </r>
    <r>
      <rPr>
        <sz val="12"/>
        <color theme="2" tint="-0.89999084444715716"/>
        <rFont val="Seaford"/>
        <scheme val="minor"/>
      </rPr>
      <t xml:space="preserve">  6P Shuffleboard</t>
    </r>
  </si>
  <si>
    <t xml:space="preserve">9A Water Aerobics           2P Men's Open Pool    7PLeft,Right,Center </t>
  </si>
  <si>
    <t>9A Open Exercise    1:30P WII Bowling          2P Men's Open Pool</t>
  </si>
  <si>
    <t>2P Craft Club</t>
  </si>
  <si>
    <t xml:space="preserve">9A Water Aerobics   2P Men's Open Pool </t>
  </si>
  <si>
    <t xml:space="preserve">9A Water Aerobics              2P Men's Open Pool    7PLeft,Right,Center </t>
  </si>
  <si>
    <r>
      <t xml:space="preserve">9A Water Aerobics     </t>
    </r>
    <r>
      <rPr>
        <b/>
        <sz val="12"/>
        <color theme="2" tint="-0.89999084444715716"/>
        <rFont val="Seaford"/>
        <scheme val="minor"/>
      </rPr>
      <t>10:30 Pool Committee</t>
    </r>
    <r>
      <rPr>
        <sz val="12"/>
        <color theme="2" tint="-0.89999084444715716"/>
        <rFont val="Seaford"/>
        <scheme val="minor"/>
      </rPr>
      <t xml:space="preserve">        2P Men's Open Pool    7PLeft,Right,Center     </t>
    </r>
    <r>
      <rPr>
        <b/>
        <strike/>
        <sz val="12"/>
        <color theme="2" tint="-0.89996032593768116"/>
        <rFont val="Seaford"/>
        <scheme val="minor"/>
      </rPr>
      <t>7P Condo 11 Mtg</t>
    </r>
  </si>
  <si>
    <r>
      <t xml:space="preserve">9A Open Exercise     12:30P Manjonee             2P Men's Open Pool   6:30P Dominoes         </t>
    </r>
    <r>
      <rPr>
        <b/>
        <sz val="12"/>
        <color theme="2" tint="-0.89999084444715716"/>
        <rFont val="Seaford"/>
        <scheme val="minor"/>
      </rPr>
      <t>7P Condo 8 Mtg</t>
    </r>
    <r>
      <rPr>
        <sz val="12"/>
        <color theme="2" tint="-0.89999084444715716"/>
        <rFont val="Seaford"/>
        <scheme val="minor"/>
      </rPr>
      <t xml:space="preserve">      </t>
    </r>
  </si>
  <si>
    <r>
      <rPr>
        <b/>
        <sz val="12"/>
        <color theme="2" tint="-0.89999084444715716"/>
        <rFont val="Seaford"/>
        <scheme val="minor"/>
      </rPr>
      <t>9A Coffee Hour</t>
    </r>
    <r>
      <rPr>
        <sz val="12"/>
        <color theme="2" tint="-0.89999084444715716"/>
        <rFont val="Seaford"/>
        <scheme val="minor"/>
      </rPr>
      <t xml:space="preserve">      9A Water Aerobics 2P Men's Open Pool </t>
    </r>
    <r>
      <rPr>
        <b/>
        <sz val="12"/>
        <color theme="2" tint="-0.89999084444715716"/>
        <rFont val="Seaford"/>
        <scheme val="minor"/>
      </rPr>
      <t>6:30P Billy "Elis"Live Show Door open@ 6P</t>
    </r>
  </si>
  <si>
    <t xml:space="preserve">9A Open Exercise     12:30P Manjonee       2P Men's Open Pool 6:30P Dominoes           </t>
  </si>
  <si>
    <t>9A Open Exercise  1:30P WII Bowling          2P Men's Open Pool</t>
  </si>
  <si>
    <r>
      <t xml:space="preserve">9A Water Aerobics 2P Men's Open Pool </t>
    </r>
    <r>
      <rPr>
        <b/>
        <sz val="12"/>
        <color theme="2" tint="-0.89999084444715716"/>
        <rFont val="Seaford"/>
        <scheme val="minor"/>
      </rPr>
      <t>5PCVPADinner Bartwurst</t>
    </r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</si>
  <si>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 xml:space="preserve">12P Celabration of Life for Nilsa Condo 12                                      </t>
    </r>
    <r>
      <rPr>
        <sz val="12"/>
        <color theme="2" tint="-0.89999084444715716"/>
        <rFont val="Seaford"/>
        <scheme val="minor"/>
      </rPr>
      <t xml:space="preserve"> </t>
    </r>
    <r>
      <rPr>
        <strike/>
        <sz val="12"/>
        <color theme="2" tint="-0.89996032593768116"/>
        <rFont val="Seaford"/>
        <scheme val="minor"/>
      </rPr>
      <t xml:space="preserve">2P Men's Open Pool </t>
    </r>
    <r>
      <rPr>
        <sz val="12"/>
        <color theme="2" tint="-0.89999084444715716"/>
        <rFont val="Seaford"/>
        <scheme val="minor"/>
      </rPr>
      <t xml:space="preserve">     6P Shuffleboard</t>
    </r>
  </si>
  <si>
    <r>
      <t xml:space="preserve">9A Open Exercise                  </t>
    </r>
    <r>
      <rPr>
        <b/>
        <sz val="12"/>
        <color theme="2" tint="-0.89999084444715716"/>
        <rFont val="Seaford"/>
        <scheme val="minor"/>
      </rPr>
      <t xml:space="preserve">10A Condo 7 Mtg                                 2P Condo 11 Annual Mtg          </t>
    </r>
    <r>
      <rPr>
        <sz val="12"/>
        <color theme="2" tint="-0.89999084444715716"/>
        <rFont val="Seaford"/>
        <scheme val="minor"/>
      </rPr>
      <t xml:space="preserve">                           2P Men's Open Pool             </t>
    </r>
    <r>
      <rPr>
        <b/>
        <sz val="12"/>
        <color theme="2" tint="-0.89999084444715716"/>
        <rFont val="Seaford"/>
        <scheme val="minor"/>
      </rPr>
      <t xml:space="preserve">3P Corn Hole Tourtnament   </t>
    </r>
    <r>
      <rPr>
        <sz val="12"/>
        <color theme="2" tint="-0.89999084444715716"/>
        <rFont val="Seaford"/>
        <scheme val="minor"/>
      </rPr>
      <t xml:space="preserve">                     </t>
    </r>
  </si>
  <si>
    <r>
      <t xml:space="preserve">9A Water Aerobics   </t>
    </r>
    <r>
      <rPr>
        <b/>
        <sz val="12"/>
        <color theme="2" tint="-0.89999084444715716"/>
        <rFont val="Seaford"/>
        <scheme val="minor"/>
      </rPr>
      <t xml:space="preserve">2P Condo 9 Mtg   </t>
    </r>
    <r>
      <rPr>
        <sz val="12"/>
        <color theme="2" tint="-0.89999084444715716"/>
        <rFont val="Seaford"/>
        <scheme val="minor"/>
      </rPr>
      <t xml:space="preserve">          2P Men's Open Pool   </t>
    </r>
    <r>
      <rPr>
        <b/>
        <sz val="12"/>
        <color theme="2" tint="-0.89999084444715716"/>
        <rFont val="Seaford"/>
        <scheme val="minor"/>
      </rPr>
      <t>4P Thirsty  Thursday</t>
    </r>
    <r>
      <rPr>
        <sz val="12"/>
        <color theme="2" tint="-0.89999084444715716"/>
        <rFont val="Seaford"/>
        <scheme val="minor"/>
      </rPr>
      <t xml:space="preserve"> 7PLeft,Right,Center </t>
    </r>
  </si>
  <si>
    <r>
      <t xml:space="preserve">9A Open Exercise           2P Men's Open Pool        </t>
    </r>
    <r>
      <rPr>
        <b/>
        <sz val="12"/>
        <color theme="2" tint="-0.89999084444715716"/>
        <rFont val="Seaford"/>
        <scheme val="minor"/>
      </rPr>
      <t>7P Condo 2 Mtg</t>
    </r>
    <r>
      <rPr>
        <sz val="12"/>
        <color theme="2" tint="-0.89999084444715716"/>
        <rFont val="Seaford"/>
        <scheme val="minor"/>
      </rPr>
      <t xml:space="preserve"> </t>
    </r>
  </si>
  <si>
    <t>9A Open Exercise     1:30P WII Bowling            2P Men's Open Pool</t>
  </si>
  <si>
    <r>
      <t xml:space="preserve">9A Open Exercise     </t>
    </r>
    <r>
      <rPr>
        <b/>
        <sz val="12"/>
        <color theme="2" tint="-0.89999084444715716"/>
        <rFont val="Seaford"/>
        <scheme val="minor"/>
      </rPr>
      <t xml:space="preserve">11A ACC Mtg                 </t>
    </r>
    <r>
      <rPr>
        <sz val="12"/>
        <color theme="2" tint="-0.89999084444715716"/>
        <rFont val="Seaford"/>
        <scheme val="minor"/>
      </rPr>
      <t>1:30P WII Bowling    2P Men's Open Pool</t>
    </r>
  </si>
  <si>
    <r>
      <t xml:space="preserve">9A Open Exercise     </t>
    </r>
    <r>
      <rPr>
        <strike/>
        <sz val="12"/>
        <color theme="2" tint="-0.89996032593768116"/>
        <rFont val="Seaford"/>
        <scheme val="minor"/>
      </rPr>
      <t>12:30P Manjonee</t>
    </r>
    <r>
      <rPr>
        <sz val="12"/>
        <color theme="2" tint="-0.89999084444715716"/>
        <rFont val="Seaford"/>
        <scheme val="minor"/>
      </rPr>
      <t xml:space="preserve">       </t>
    </r>
    <r>
      <rPr>
        <b/>
        <sz val="12"/>
        <color theme="2" tint="-0.89999084444715716"/>
        <rFont val="Seaford"/>
        <scheme val="minor"/>
      </rPr>
      <t>1P Condo 12 Mtg</t>
    </r>
    <r>
      <rPr>
        <sz val="12"/>
        <color theme="2" tint="-0.89999084444715716"/>
        <rFont val="Seaford"/>
        <scheme val="minor"/>
      </rPr>
      <t xml:space="preserve">      2P Men's Open Pool   </t>
    </r>
    <r>
      <rPr>
        <b/>
        <sz val="12"/>
        <color theme="2" tint="-0.89999084444715716"/>
        <rFont val="Seaford"/>
        <scheme val="minor"/>
      </rPr>
      <t xml:space="preserve">4P Condo 10 Mtg  </t>
    </r>
    <r>
      <rPr>
        <sz val="12"/>
        <color theme="2" tint="-0.89999084444715716"/>
        <rFont val="Seaford"/>
        <scheme val="minor"/>
      </rPr>
      <t xml:space="preserve"> 6:30P Dominoes          </t>
    </r>
  </si>
  <si>
    <t>2P Ice Cream Social</t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</si>
  <si>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>10 - 12A Ticket Sales</t>
    </r>
    <r>
      <rPr>
        <sz val="12"/>
        <color theme="2" tint="-0.89999084444715716"/>
        <rFont val="Seaford"/>
        <scheme val="minor"/>
      </rPr>
      <t xml:space="preserve">    2P Craft Club    </t>
    </r>
  </si>
  <si>
    <r>
      <t xml:space="preserve">9A Water Aerobics             2P Men's Open Pool </t>
    </r>
    <r>
      <rPr>
        <b/>
        <sz val="12"/>
        <color theme="2" tint="-0.89999084444715716"/>
        <rFont val="Seaford"/>
        <scheme val="minor"/>
      </rPr>
      <t xml:space="preserve">11A Condo 6 Mtg   </t>
    </r>
    <r>
      <rPr>
        <sz val="12"/>
        <color theme="2" tint="-0.89999084444715716"/>
        <rFont val="Seaford"/>
        <scheme val="minor"/>
      </rPr>
      <t xml:space="preserve">  6P Shuffleboard             </t>
    </r>
    <r>
      <rPr>
        <b/>
        <sz val="12"/>
        <color theme="2" tint="-0.89999084444715716"/>
        <rFont val="Seaford"/>
        <scheme val="minor"/>
      </rPr>
      <t>7P St Patty Day Party Music by Wayne</t>
    </r>
  </si>
  <si>
    <r>
      <t xml:space="preserve">9A Open Exercise     12:30P Manjonee             2P Men's Open Pool   6:30P Dominoes         </t>
    </r>
    <r>
      <rPr>
        <b/>
        <strike/>
        <sz val="12"/>
        <color theme="2" tint="-0.89996032593768116"/>
        <rFont val="Seaford"/>
        <scheme val="minor"/>
      </rPr>
      <t>7P Condo 8 Mtg</t>
    </r>
    <r>
      <rPr>
        <sz val="12"/>
        <color theme="2" tint="-0.89999084444715716"/>
        <rFont val="Seaford"/>
        <scheme val="minor"/>
      </rPr>
      <t xml:space="preserve">      </t>
    </r>
  </si>
  <si>
    <r>
      <t xml:space="preserve">9A Open Exercise                  </t>
    </r>
    <r>
      <rPr>
        <b/>
        <sz val="12"/>
        <color theme="2" tint="-0.89999084444715716"/>
        <rFont val="Seaford"/>
        <scheme val="minor"/>
      </rPr>
      <t xml:space="preserve">10A Condo 7 Mtg                                 2P Condo 11 Annual Mtg          </t>
    </r>
    <r>
      <rPr>
        <sz val="12"/>
        <color theme="2" tint="-0.89999084444715716"/>
        <rFont val="Seaford"/>
        <scheme val="minor"/>
      </rPr>
      <t xml:space="preserve">                           2P Men's Open Pool                         </t>
    </r>
  </si>
  <si>
    <r>
      <t>9A Water Aerobics</t>
    </r>
    <r>
      <rPr>
        <b/>
        <sz val="12"/>
        <color theme="2" tint="-0.89999084444715716"/>
        <rFont val="Seaford"/>
        <scheme val="minor"/>
      </rPr>
      <t xml:space="preserve">                                      </t>
    </r>
    <r>
      <rPr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2980742820516"/>
        <rFont val="Seaford"/>
        <scheme val="minor"/>
      </rPr>
      <t>2P Men's Open Pool</t>
    </r>
    <r>
      <rPr>
        <strike/>
        <sz val="12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6P Shuffleboard</t>
    </r>
  </si>
  <si>
    <r>
      <t xml:space="preserve">9A Water Aerobics      </t>
    </r>
    <r>
      <rPr>
        <b/>
        <sz val="12"/>
        <color theme="2" tint="-0.89999084444715716"/>
        <rFont val="Seaford"/>
        <scheme val="minor"/>
      </rPr>
      <t xml:space="preserve">2P Condo 9 Mtg   </t>
    </r>
    <r>
      <rPr>
        <sz val="12"/>
        <color theme="2" tint="-0.89999084444715716"/>
        <rFont val="Seaford"/>
        <scheme val="minor"/>
      </rPr>
      <t xml:space="preserve">          2P Men's Open Pool   </t>
    </r>
    <r>
      <rPr>
        <b/>
        <sz val="12"/>
        <color theme="2" tint="-0.89999084444715716"/>
        <rFont val="Seaford"/>
        <scheme val="minor"/>
      </rPr>
      <t>4P Thirsty  Thursday</t>
    </r>
    <r>
      <rPr>
        <sz val="12"/>
        <color theme="2" tint="-0.89999084444715716"/>
        <rFont val="Seaford"/>
        <scheme val="minor"/>
      </rPr>
      <t xml:space="preserve"> 7PLeft,Right,Center </t>
    </r>
  </si>
  <si>
    <r>
      <t xml:space="preserve">9A Open Exercise            2P Men's Open Pool           </t>
    </r>
    <r>
      <rPr>
        <b/>
        <sz val="12"/>
        <color theme="2" tint="-0.89999084444715716"/>
        <rFont val="Seaford"/>
        <scheme val="minor"/>
      </rPr>
      <t>7P CVPA Meeting</t>
    </r>
  </si>
  <si>
    <r>
      <t xml:space="preserve">9A Open Exercise     12:30P Manjonee       2P Men's Open Pool   </t>
    </r>
    <r>
      <rPr>
        <b/>
        <sz val="12"/>
        <color theme="2" tint="-0.89999084444715716"/>
        <rFont val="Seaford"/>
        <scheme val="minor"/>
      </rPr>
      <t xml:space="preserve">3P Condo 5 Mtg          </t>
    </r>
    <r>
      <rPr>
        <sz val="12"/>
        <color theme="2" tint="-0.89999084444715716"/>
        <rFont val="Seaford"/>
        <scheme val="minor"/>
      </rPr>
      <t xml:space="preserve"> 6:30P Dominoes       </t>
    </r>
  </si>
  <si>
    <r>
      <t xml:space="preserve">9A Open Exercise            2P Men's Open Pool     </t>
    </r>
    <r>
      <rPr>
        <b/>
        <sz val="12"/>
        <color theme="2" tint="-0.89999084444715716"/>
        <rFont val="Seaford"/>
        <scheme val="minor"/>
      </rPr>
      <t>7P Condo 1 Mtg</t>
    </r>
  </si>
  <si>
    <r>
      <rPr>
        <b/>
        <sz val="12"/>
        <color theme="2" tint="-0.89999084444715716"/>
        <rFont val="Seaford"/>
        <scheme val="minor"/>
      </rPr>
      <t>9A Coffee Hour</t>
    </r>
    <r>
      <rPr>
        <sz val="12"/>
        <color theme="2" tint="-0.89999084444715716"/>
        <rFont val="Seaford"/>
        <scheme val="minor"/>
      </rPr>
      <t xml:space="preserve">         9A Water Aerobics    2P Men's Open Pool </t>
    </r>
  </si>
  <si>
    <r>
      <t xml:space="preserve">9A Open Exercise     </t>
    </r>
    <r>
      <rPr>
        <sz val="12"/>
        <color theme="2" tint="-0.89996032593768116"/>
        <rFont val="Seaford"/>
        <scheme val="minor"/>
      </rPr>
      <t>12:30P Manjonee</t>
    </r>
    <r>
      <rPr>
        <sz val="12"/>
        <color theme="2" tint="-0.89999084444715716"/>
        <rFont val="Seaford"/>
        <scheme val="minor"/>
      </rPr>
      <t xml:space="preserve">       </t>
    </r>
    <r>
      <rPr>
        <b/>
        <strike/>
        <sz val="12"/>
        <color theme="2" tint="-0.89996032593768116"/>
        <rFont val="Seaford"/>
        <scheme val="minor"/>
      </rPr>
      <t>1P Condo 12 Mtg</t>
    </r>
    <r>
      <rPr>
        <strike/>
        <sz val="12"/>
        <color theme="2" tint="-0.89996032593768116"/>
        <rFont val="Seaford"/>
        <scheme val="minor"/>
      </rPr>
      <t xml:space="preserve">    </t>
    </r>
    <r>
      <rPr>
        <sz val="12"/>
        <color theme="2" tint="-0.89999084444715716"/>
        <rFont val="Seaford"/>
        <scheme val="minor"/>
      </rPr>
      <t xml:space="preserve">  2P Men's Open Pool   </t>
    </r>
    <r>
      <rPr>
        <b/>
        <sz val="12"/>
        <color theme="2" tint="-0.89999084444715716"/>
        <rFont val="Seaford"/>
        <scheme val="minor"/>
      </rPr>
      <t xml:space="preserve">4P Condo 10 Mtg  </t>
    </r>
    <r>
      <rPr>
        <sz val="12"/>
        <color theme="2" tint="-0.89999084444715716"/>
        <rFont val="Seaford"/>
        <scheme val="minor"/>
      </rPr>
      <t xml:space="preserve"> 6:30P Dominoes          </t>
    </r>
  </si>
  <si>
    <t xml:space="preserve">9A Water Aerobics           2P Men's Open Pool     7P Left,Right,Center </t>
  </si>
  <si>
    <r>
      <t xml:space="preserve">9A Water Aerobics   2P Men's Open Pool      </t>
    </r>
    <r>
      <rPr>
        <b/>
        <sz val="12"/>
        <color theme="2" tint="-0.89999084444715716"/>
        <rFont val="Seaford"/>
        <scheme val="minor"/>
      </rPr>
      <t xml:space="preserve">5P  CVPA Dinner </t>
    </r>
  </si>
  <si>
    <r>
      <t xml:space="preserve">9A Water Aerobics        </t>
    </r>
    <r>
      <rPr>
        <b/>
        <sz val="12"/>
        <color theme="2" tint="-0.89999084444715716"/>
        <rFont val="Seaford"/>
        <scheme val="minor"/>
      </rPr>
      <t>10 - 12PTicket Sales</t>
    </r>
    <r>
      <rPr>
        <sz val="12"/>
        <color theme="2" tint="-0.89999084444715716"/>
        <rFont val="Seaford"/>
        <scheme val="minor"/>
      </rPr>
      <t xml:space="preserve">    2P Craft Club                  2P Mens open Pool   </t>
    </r>
  </si>
  <si>
    <r>
      <t xml:space="preserve">9A Water Aerobics      2P Men's Open Pool    7PLeft,Right,Center     </t>
    </r>
    <r>
      <rPr>
        <b/>
        <strike/>
        <sz val="12"/>
        <color theme="2" tint="-0.89996032593768116"/>
        <rFont val="Seaford"/>
        <scheme val="minor"/>
      </rPr>
      <t>7P Condo 11 Mtg</t>
    </r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</si>
  <si>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 xml:space="preserve">10:30A Pool Committee   </t>
    </r>
    <r>
      <rPr>
        <sz val="12"/>
        <color theme="2" tint="-0.89999084444715716"/>
        <rFont val="Seaford"/>
        <scheme val="minor"/>
      </rPr>
      <t xml:space="preserve">                 2P Men's Open Pool    7PLeft,Right,Center </t>
    </r>
  </si>
  <si>
    <r>
      <t xml:space="preserve">9A Water Aerobics      2P Men's Open Pool    7P Left,Right,Center     </t>
    </r>
    <r>
      <rPr>
        <b/>
        <sz val="12"/>
        <color theme="2" tint="-0.89999084444715716"/>
        <rFont val="Seaford"/>
        <scheme val="minor"/>
      </rPr>
      <t>7P Condo 11 Mtg</t>
    </r>
  </si>
  <si>
    <r>
      <t xml:space="preserve">9A Open Exercise     12:30P Manjonee       2P Men's Open Pool   </t>
    </r>
    <r>
      <rPr>
        <b/>
        <sz val="12"/>
        <color theme="2" tint="-0.89999084444715716"/>
        <rFont val="Seaford"/>
        <scheme val="minor"/>
      </rPr>
      <t xml:space="preserve">3P Condo 5 Mtg </t>
    </r>
    <r>
      <rPr>
        <sz val="12"/>
        <color theme="2" tint="-0.89999084444715716"/>
        <rFont val="Seaford"/>
        <scheme val="minor"/>
      </rPr>
      <t xml:space="preserve">          6:30P Dominoes       </t>
    </r>
  </si>
  <si>
    <r>
      <t xml:space="preserve">9A Open Exercise            2P Men's Open Pool                                </t>
    </r>
    <r>
      <rPr>
        <b/>
        <sz val="12"/>
        <color theme="2" tint="-0.89999084444715716"/>
        <rFont val="Seaford"/>
        <scheme val="minor"/>
      </rPr>
      <t>7P CVPA Meeting</t>
    </r>
  </si>
  <si>
    <r>
      <t xml:space="preserve">9A Open Exercise                  </t>
    </r>
    <r>
      <rPr>
        <b/>
        <sz val="12"/>
        <color theme="2" tint="-0.89999084444715716"/>
        <rFont val="Seaford"/>
        <scheme val="minor"/>
      </rPr>
      <t xml:space="preserve">10A Condo 7 Mtg                                 2P Condo 11  Mtg          </t>
    </r>
    <r>
      <rPr>
        <sz val="12"/>
        <color theme="2" tint="-0.89999084444715716"/>
        <rFont val="Seaford"/>
        <scheme val="minor"/>
      </rPr>
      <t xml:space="preserve">                           2P Men's Open Pool                         </t>
    </r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</si>
  <si>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 xml:space="preserve">10:30A Pool Committee      </t>
    </r>
    <r>
      <rPr>
        <sz val="12"/>
        <color theme="2" tint="-0.89999084444715716"/>
        <rFont val="Seaford"/>
        <scheme val="minor"/>
      </rPr>
      <t xml:space="preserve">              2P Men's Open Pool    7PLeft,Right,Center </t>
    </r>
  </si>
  <si>
    <r>
      <t xml:space="preserve">9A Open Exercise     </t>
    </r>
    <r>
      <rPr>
        <b/>
        <sz val="12"/>
        <color theme="2" tint="-0.89999084444715716"/>
        <rFont val="Seaford"/>
        <scheme val="minor"/>
      </rPr>
      <t>11A ACC Mtg</t>
    </r>
    <r>
      <rPr>
        <sz val="12"/>
        <color theme="2" tint="-0.89999084444715716"/>
        <rFont val="Seaford"/>
        <scheme val="minor"/>
      </rPr>
      <t xml:space="preserve">                 1:30P WII Bowling    2P Men's Open Pool</t>
    </r>
  </si>
  <si>
    <r>
      <t xml:space="preserve">9A Open Exercise     12:30P Manjonee       </t>
    </r>
    <r>
      <rPr>
        <b/>
        <sz val="12"/>
        <color theme="2" tint="-0.89999084444715716"/>
        <rFont val="Seaford"/>
        <scheme val="minor"/>
      </rPr>
      <t xml:space="preserve">1P Condo 12 Mtg  </t>
    </r>
    <r>
      <rPr>
        <sz val="12"/>
        <color theme="2" tint="-0.89999084444715716"/>
        <rFont val="Seaford"/>
        <scheme val="minor"/>
      </rPr>
      <t xml:space="preserve">    2P Men's Open Pool   </t>
    </r>
    <r>
      <rPr>
        <b/>
        <sz val="12"/>
        <color theme="2" tint="-0.89999084444715716"/>
        <rFont val="Seaford"/>
        <scheme val="minor"/>
      </rPr>
      <t xml:space="preserve">4P Condo 10 Mtg </t>
    </r>
    <r>
      <rPr>
        <sz val="12"/>
        <color theme="2" tint="-0.89999084444715716"/>
        <rFont val="Seaford"/>
        <scheme val="minor"/>
      </rPr>
      <t xml:space="preserve">  6:30P Dominoes          </t>
    </r>
  </si>
  <si>
    <r>
      <t xml:space="preserve">9A Open Exercise   1p - 2p Craft Club        2P Men's Open Pool        </t>
    </r>
    <r>
      <rPr>
        <b/>
        <sz val="12"/>
        <color theme="2" tint="-0.89999084444715716"/>
        <rFont val="Seaford"/>
        <scheme val="minor"/>
      </rPr>
      <t>7P Condo 2 Mtg</t>
    </r>
    <r>
      <rPr>
        <sz val="12"/>
        <color theme="2" tint="-0.89999084444715716"/>
        <rFont val="Seaford"/>
        <scheme val="minor"/>
      </rPr>
      <t xml:space="preserve"> </t>
    </r>
  </si>
  <si>
    <t xml:space="preserve">9A Water Aerobics      2P Condo 9 Mtg             2P Men's Open Pool   4P Thirsty  Thursday 7PLeft,Right,Center </t>
  </si>
  <si>
    <r>
      <t xml:space="preserve">9A Water Aerobics             2P Men's Open Pool </t>
    </r>
    <r>
      <rPr>
        <b/>
        <sz val="12"/>
        <color theme="2" tint="-0.89999084444715716"/>
        <rFont val="Seaford"/>
        <scheme val="minor"/>
      </rPr>
      <t>11A Condo 6 Mtg</t>
    </r>
    <r>
      <rPr>
        <sz val="12"/>
        <color theme="2" tint="-0.89999084444715716"/>
        <rFont val="Seaford"/>
        <scheme val="minor"/>
      </rPr>
      <t xml:space="preserve">     6P Shuffleboard            </t>
    </r>
  </si>
  <si>
    <t>9A Water Aerobics                                       2P Men's Open Pool      6P Shuffleboard</t>
  </si>
  <si>
    <t xml:space="preserve">9A Open Exercise            2P Men's Open Pool  </t>
  </si>
  <si>
    <t xml:space="preserve">9A Water Aerobics      2P Men's Open Pool    7P Left,Right,Center     </t>
  </si>
  <si>
    <r>
      <t xml:space="preserve">9A Water Aerobics        </t>
    </r>
    <r>
      <rPr>
        <b/>
        <sz val="12"/>
        <color theme="2" tint="-0.89999084444715716"/>
        <rFont val="Seaford"/>
        <scheme val="minor"/>
      </rPr>
      <t xml:space="preserve">10 - 12P Ticket Sales Pizza Party </t>
    </r>
    <r>
      <rPr>
        <sz val="12"/>
        <color theme="2" tint="-0.89999084444715716"/>
        <rFont val="Seaford"/>
        <scheme val="minor"/>
      </rPr>
      <t xml:space="preserve">                     2P Mens open Pool   </t>
    </r>
  </si>
  <si>
    <t>2 - 4p Pizza Party                                   5 - 9p Feather your nest</t>
  </si>
  <si>
    <r>
      <t xml:space="preserve">9A Open Exercise     12:30P Manjonee             2P Men's Open Pool   6:30P Dominoes         </t>
    </r>
    <r>
      <rPr>
        <b/>
        <sz val="12"/>
        <color theme="2" tint="-0.89999084444715716"/>
        <rFont val="Seaford"/>
        <scheme val="minor"/>
      </rPr>
      <t xml:space="preserve">7P Condo 8 Mtg  </t>
    </r>
    <r>
      <rPr>
        <sz val="12"/>
        <color theme="2" tint="-0.89999084444715716"/>
        <rFont val="Seaford"/>
        <scheme val="minor"/>
      </rPr>
      <t xml:space="preserve">    </t>
    </r>
  </si>
  <si>
    <r>
      <t xml:space="preserve">9A Water Aerobics   2P Men's Open Pool      </t>
    </r>
    <r>
      <rPr>
        <b/>
        <sz val="12"/>
        <color theme="2" tint="-0.89999084444715716"/>
        <rFont val="Seaford"/>
        <scheme val="minor"/>
      </rPr>
      <t>5P - 7P  CVPA Dinner</t>
    </r>
    <r>
      <rPr>
        <sz val="12"/>
        <color theme="2" tint="-0.89999084444715716"/>
        <rFont val="Seaford"/>
        <scheme val="minor"/>
      </rPr>
      <t xml:space="preserve"> </t>
    </r>
  </si>
  <si>
    <r>
      <t xml:space="preserve">9A Water Aerobics  </t>
    </r>
    <r>
      <rPr>
        <b/>
        <sz val="12"/>
        <color theme="2" tint="-0.89999084444715716"/>
        <rFont val="Seaford"/>
        <scheme val="minor"/>
      </rPr>
      <t>10:30A Pool Committee</t>
    </r>
    <r>
      <rPr>
        <sz val="12"/>
        <color theme="2" tint="-0.89999084444715716"/>
        <rFont val="Seaford"/>
        <scheme val="minor"/>
      </rPr>
      <t xml:space="preserve">               2P Men's Open Pool     7P Left,Right,Center </t>
    </r>
  </si>
  <si>
    <t xml:space="preserve">9A Open Exercise     12:30P Manjonee       2P Men's Open Pool             6:30P Dominoes       </t>
  </si>
  <si>
    <r>
      <t xml:space="preserve">9A Water Aerobics           2P Men's Open Pool </t>
    </r>
    <r>
      <rPr>
        <b/>
        <sz val="12"/>
        <color theme="2" tint="-0.89999084444715716"/>
        <rFont val="Seaford"/>
        <scheme val="minor"/>
      </rPr>
      <t xml:space="preserve">   </t>
    </r>
    <r>
      <rPr>
        <sz val="12"/>
        <color theme="2" tint="-0.89999084444715716"/>
        <rFont val="Seaford"/>
        <scheme val="minor"/>
      </rPr>
      <t xml:space="preserve">  </t>
    </r>
    <r>
      <rPr>
        <b/>
        <sz val="12"/>
        <color theme="2" tint="-0.89999084444715716"/>
        <rFont val="Seaford"/>
        <scheme val="minor"/>
      </rPr>
      <t xml:space="preserve">   </t>
    </r>
    <r>
      <rPr>
        <sz val="12"/>
        <color theme="2" tint="-0.89999084444715716"/>
        <rFont val="Seaford"/>
        <scheme val="minor"/>
      </rPr>
      <t xml:space="preserve">   </t>
    </r>
    <r>
      <rPr>
        <b/>
        <sz val="12"/>
        <color theme="2" tint="-0.89999084444715716"/>
        <rFont val="Seaford"/>
        <scheme val="minor"/>
      </rPr>
      <t xml:space="preserve">      </t>
    </r>
    <r>
      <rPr>
        <sz val="12"/>
        <color theme="2" tint="-0.89999084444715716"/>
        <rFont val="Seaford"/>
        <scheme val="minor"/>
      </rPr>
      <t xml:space="preserve">    6P Shuffleboard</t>
    </r>
  </si>
  <si>
    <r>
      <t xml:space="preserve">9A Open Exercise   1p - 2p Craft Club        2P Men's Open Pool        </t>
    </r>
    <r>
      <rPr>
        <b/>
        <sz val="12"/>
        <color theme="2" tint="-0.89999084444715716"/>
        <rFont val="Seaford"/>
        <scheme val="minor"/>
      </rPr>
      <t>7P CVPA Meeting</t>
    </r>
  </si>
  <si>
    <t>9A Open Exercise 1:30P Wii Bowling 2P Men's Open Pool</t>
  </si>
  <si>
    <t>9A Water Aerobics 2P Men's Open Pool</t>
  </si>
  <si>
    <t xml:space="preserve">9A Open Exercise 12:30P Manjonee       2P Men's Open Pool             6:30P Dominoes       </t>
  </si>
  <si>
    <t xml:space="preserve">9A Open Exercise     12:30P Manjonee               2P Men's Open Pool    6:30P Dominoes            </t>
  </si>
  <si>
    <t xml:space="preserve"> </t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</si>
  <si>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 xml:space="preserve">  10:30A Pool Committee                           </t>
    </r>
    <r>
      <rPr>
        <sz val="12"/>
        <color theme="2" tint="-0.89999084444715716"/>
        <rFont val="Seaford"/>
        <scheme val="minor"/>
      </rPr>
      <t xml:space="preserve">2P Men's Open Pool     7P Left,Right,Center     </t>
    </r>
    <r>
      <rPr>
        <b/>
        <sz val="12"/>
        <color theme="2" tint="-0.89999084444715716"/>
        <rFont val="Seaford"/>
        <scheme val="minor"/>
      </rPr>
      <t xml:space="preserve">  </t>
    </r>
    <r>
      <rPr>
        <sz val="12"/>
        <color theme="2" tint="-0.89999084444715716"/>
        <rFont val="Seaford"/>
        <scheme val="minor"/>
      </rPr>
      <t xml:space="preserve">              </t>
    </r>
  </si>
  <si>
    <t xml:space="preserve">9A Water Aerobics               2P Men's Open Pool    7PLeft,Right,Center </t>
  </si>
  <si>
    <r>
      <t xml:space="preserve">9A Open Exercise     12:30P Manjonee       2P Men's Open Pool 6:30P Dominoes       </t>
    </r>
    <r>
      <rPr>
        <b/>
        <strike/>
        <sz val="12"/>
        <color theme="2" tint="-0.89996032593768116"/>
        <rFont val="Seaford"/>
        <scheme val="minor"/>
      </rPr>
      <t xml:space="preserve">7P Condo 8 Mtg </t>
    </r>
    <r>
      <rPr>
        <strike/>
        <sz val="12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</t>
    </r>
  </si>
  <si>
    <r>
      <t xml:space="preserve">9A Water Aerobics              2P Men's Open Pool </t>
    </r>
    <r>
      <rPr>
        <b/>
        <strike/>
        <sz val="12"/>
        <color theme="2" tint="-0.89996032593768116"/>
        <rFont val="Seaford"/>
        <scheme val="minor"/>
      </rPr>
      <t>2P Condo 9 Mtg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7P Left,Right,Center </t>
    </r>
  </si>
  <si>
    <r>
      <t xml:space="preserve">9A Water Aerobics      </t>
    </r>
    <r>
      <rPr>
        <b/>
        <strike/>
        <sz val="12"/>
        <color theme="2" tint="-0.89996032593768116"/>
        <rFont val="Seaford"/>
        <scheme val="minor"/>
      </rPr>
      <t>2P Condo 9 Mtg</t>
    </r>
    <r>
      <rPr>
        <b/>
        <sz val="12"/>
        <color theme="2" tint="-0.89999084444715716"/>
        <rFont val="Seaford"/>
        <scheme val="minor"/>
      </rPr>
      <t xml:space="preserve">   </t>
    </r>
    <r>
      <rPr>
        <sz val="12"/>
        <color theme="2" tint="-0.89999084444715716"/>
        <rFont val="Seaford"/>
        <scheme val="minor"/>
      </rPr>
      <t xml:space="preserve">          2P Men's Open Pool    7PLeft,Right,Center </t>
    </r>
    <r>
      <rPr>
        <b/>
        <strike/>
        <sz val="12"/>
        <color theme="2" tint="-0.89996032593768116"/>
        <rFont val="Seaford"/>
        <scheme val="minor"/>
      </rPr>
      <t xml:space="preserve">7P Condo 8 Mtg </t>
    </r>
    <r>
      <rPr>
        <sz val="12"/>
        <color theme="2" tint="-0.89999084444715716"/>
        <rFont val="Seaford"/>
        <scheme val="minor"/>
      </rPr>
      <t xml:space="preserve"> </t>
    </r>
  </si>
  <si>
    <r>
      <t xml:space="preserve">9A Water Aerobics        </t>
    </r>
    <r>
      <rPr>
        <b/>
        <sz val="12"/>
        <color theme="2" tint="-0.89999084444715716"/>
        <rFont val="Seaford"/>
        <scheme val="minor"/>
      </rPr>
      <t xml:space="preserve">10 - 12P Ticket Sales Memorial Day Cook Out. $6 ,CVPA Dinner $6 Pulled Pork R.I. Gators                  </t>
    </r>
    <r>
      <rPr>
        <sz val="12"/>
        <color theme="2" tint="-0.89999084444715716"/>
        <rFont val="Seaford"/>
        <scheme val="minor"/>
      </rPr>
      <t xml:space="preserve">      2P Mens open Pool   </t>
    </r>
  </si>
  <si>
    <r>
      <t xml:space="preserve">9A Water Aerobics   2P Men's Open Pool      </t>
    </r>
    <r>
      <rPr>
        <b/>
        <sz val="12"/>
        <color theme="2" tint="-0.89999084444715716"/>
        <rFont val="Seaford"/>
        <scheme val="minor"/>
      </rPr>
      <t>5P - 7P  CVPA Dinner Pulled Pork R.I. Gator</t>
    </r>
    <r>
      <rPr>
        <sz val="12"/>
        <color theme="2" tint="-0.89999084444715716"/>
        <rFont val="Seaford"/>
        <scheme val="minor"/>
      </rPr>
      <t xml:space="preserve">                        7P Mexican Train</t>
    </r>
  </si>
  <si>
    <r>
      <t xml:space="preserve">9A Open Exercise            2P Men's Open Pool </t>
    </r>
    <r>
      <rPr>
        <b/>
        <strike/>
        <sz val="12"/>
        <color theme="2" tint="-0.89996032593768116"/>
        <rFont val="Seaford"/>
        <scheme val="minor"/>
      </rPr>
      <t>7P Condo 1 Mtg</t>
    </r>
    <r>
      <rPr>
        <b/>
        <sz val="12"/>
        <color theme="2" tint="-0.89999084444715716"/>
        <rFont val="Seaford"/>
        <scheme val="minor"/>
      </rPr>
      <t xml:space="preserve">  </t>
    </r>
    <r>
      <rPr>
        <sz val="12"/>
        <color theme="2" tint="-0.89999084444715716"/>
        <rFont val="Seaford"/>
        <scheme val="minor"/>
      </rPr>
      <t xml:space="preserve">                             </t>
    </r>
  </si>
  <si>
    <r>
      <t xml:space="preserve">9A Water Aerobics </t>
    </r>
    <r>
      <rPr>
        <b/>
        <sz val="12"/>
        <color theme="2" tint="-0.89999084444715716"/>
        <rFont val="Seaford"/>
        <scheme val="minor"/>
      </rPr>
      <t xml:space="preserve">      </t>
    </r>
    <r>
      <rPr>
        <sz val="12"/>
        <color theme="2" tint="-0.89999084444715716"/>
        <rFont val="Seaford"/>
        <scheme val="minor"/>
      </rPr>
      <t xml:space="preserve">              2P Men's Open Pool    7PLeft,Right,Center  </t>
    </r>
    <r>
      <rPr>
        <b/>
        <strike/>
        <sz val="12"/>
        <color theme="2" tint="-0.89996032593768116"/>
        <rFont val="Seaford"/>
        <scheme val="minor"/>
      </rPr>
      <t>7P Condo 11 Mtg</t>
    </r>
  </si>
  <si>
    <r>
      <t xml:space="preserve">9A Open Exercise     12:30P Manjonee       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2P Men's Open Pool </t>
    </r>
    <r>
      <rPr>
        <b/>
        <strike/>
        <sz val="12"/>
        <color theme="2" tint="-0.89996032593768116"/>
        <rFont val="Seaford"/>
        <scheme val="minor"/>
      </rPr>
      <t xml:space="preserve">3P Condo 5 Mtg  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6:30P Dominoes          </t>
    </r>
  </si>
  <si>
    <r>
      <t xml:space="preserve">9A Open Exercise     12:30P Manjonee     </t>
    </r>
    <r>
      <rPr>
        <b/>
        <strike/>
        <sz val="12"/>
        <color theme="2" tint="-0.89996032593768116"/>
        <rFont val="Seaford"/>
        <scheme val="minor"/>
      </rPr>
      <t>1P Condo 12 Mtg</t>
    </r>
    <r>
      <rPr>
        <b/>
        <sz val="12"/>
        <color theme="2" tint="-0.89999084444715716"/>
        <rFont val="Seaford"/>
        <scheme val="minor"/>
      </rPr>
      <t xml:space="preserve">  </t>
    </r>
    <r>
      <rPr>
        <sz val="12"/>
        <color theme="2" tint="-0.89999084444715716"/>
        <rFont val="Seaford"/>
        <scheme val="minor"/>
      </rPr>
      <t xml:space="preserve">          2P Men's Open Pool </t>
    </r>
    <r>
      <rPr>
        <b/>
        <strike/>
        <sz val="12"/>
        <color theme="2" tint="-0.89996032593768116"/>
        <rFont val="Seaford"/>
        <scheme val="minor"/>
      </rPr>
      <t>4P Condo 10Mtg</t>
    </r>
    <r>
      <rPr>
        <strike/>
        <sz val="12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6:30P Dominoes            </t>
    </r>
  </si>
  <si>
    <r>
      <t xml:space="preserve">9A Water Aerobics             2P Men's Open Pool </t>
    </r>
    <r>
      <rPr>
        <b/>
        <strike/>
        <sz val="12"/>
        <color theme="2" tint="-0.89996032593768116"/>
        <rFont val="Seaford"/>
        <scheme val="minor"/>
      </rPr>
      <t>5P Condo 3 Mtg</t>
    </r>
    <r>
      <rPr>
        <b/>
        <sz val="12"/>
        <color theme="2" tint="-0.89999084444715716"/>
        <rFont val="Seaford"/>
        <scheme val="minor"/>
      </rPr>
      <t xml:space="preserve">               </t>
    </r>
    <r>
      <rPr>
        <sz val="12"/>
        <color theme="2" tint="-0.89999084444715716"/>
        <rFont val="Seaford"/>
        <scheme val="minor"/>
      </rPr>
      <t xml:space="preserve"> 6P Shuffleboard            </t>
    </r>
  </si>
  <si>
    <r>
      <t xml:space="preserve">9A Open Exercise                  </t>
    </r>
    <r>
      <rPr>
        <b/>
        <sz val="12"/>
        <color theme="2" tint="-0.89999084444715716"/>
        <rFont val="Seaford"/>
        <scheme val="minor"/>
      </rPr>
      <t xml:space="preserve">                                      </t>
    </r>
    <r>
      <rPr>
        <sz val="12"/>
        <color theme="2" tint="-0.89999084444715716"/>
        <rFont val="Seaford"/>
        <scheme val="minor"/>
      </rPr>
      <t xml:space="preserve">                           2P Men's Open Pool </t>
    </r>
    <r>
      <rPr>
        <b/>
        <strike/>
        <sz val="12"/>
        <color theme="2" tint="-0.89996032593768116"/>
        <rFont val="Seaford"/>
        <scheme val="minor"/>
      </rPr>
      <t>7P Condo 2 Mtg</t>
    </r>
    <r>
      <rPr>
        <sz val="12"/>
        <color theme="2" tint="-0.89999084444715716"/>
        <rFont val="Seaford"/>
        <scheme val="minor"/>
      </rPr>
      <t xml:space="preserve">                        </t>
    </r>
  </si>
  <si>
    <r>
      <t xml:space="preserve">9A Water Aerobics </t>
    </r>
    <r>
      <rPr>
        <b/>
        <strike/>
        <sz val="12"/>
        <color theme="2" tint="-0.89996032593768116"/>
        <rFont val="Seaford"/>
        <scheme val="minor"/>
      </rPr>
      <t>11A Condo 6 Mtg</t>
    </r>
    <r>
      <rPr>
        <sz val="12"/>
        <color theme="2" tint="-0.89999084444715716"/>
        <rFont val="Seaford"/>
        <scheme val="minor"/>
      </rPr>
      <t xml:space="preserve">                                       2P Men's Open Pool      6P Shuffleboard</t>
    </r>
  </si>
  <si>
    <r>
      <t xml:space="preserve">9A Open Exercise  </t>
    </r>
    <r>
      <rPr>
        <b/>
        <strike/>
        <sz val="12"/>
        <color theme="2" tint="-0.89996032593768116"/>
        <rFont val="Seaford"/>
        <scheme val="minor"/>
      </rPr>
      <t>10ACondo7 Mtg</t>
    </r>
    <r>
      <rPr>
        <sz val="12"/>
        <color theme="2" tint="-0.89999084444715716"/>
        <rFont val="Seaford"/>
        <scheme val="minor"/>
      </rPr>
      <t xml:space="preserve">          2P Men's Open Pool </t>
    </r>
    <r>
      <rPr>
        <b/>
        <strike/>
        <sz val="12"/>
        <color theme="2" tint="-0.89996032593768116"/>
        <rFont val="Seaford"/>
        <scheme val="minor"/>
      </rPr>
      <t>2P Condo 11 Mtg</t>
    </r>
    <r>
      <rPr>
        <sz val="12"/>
        <color theme="2" tint="-0.89999084444715716"/>
        <rFont val="Seaford"/>
        <scheme val="minor"/>
      </rPr>
      <t xml:space="preserve"> </t>
    </r>
  </si>
  <si>
    <r>
      <t xml:space="preserve">9A Open Exercise     12:30P Manjonee       2P Men's Open Pool </t>
    </r>
    <r>
      <rPr>
        <b/>
        <sz val="12"/>
        <color theme="2" tint="-0.89999084444715716"/>
        <rFont val="Seaford"/>
        <scheme val="minor"/>
      </rPr>
      <t xml:space="preserve">5 - 7P Memorial Day Cook Out                   </t>
    </r>
    <r>
      <rPr>
        <sz val="12"/>
        <color theme="2" tint="-0.89999084444715716"/>
        <rFont val="Seaford"/>
        <scheme val="minor"/>
      </rPr>
      <t xml:space="preserve"> 6:30P Dominoes       </t>
    </r>
    <r>
      <rPr>
        <strike/>
        <sz val="12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</t>
    </r>
  </si>
  <si>
    <t>9A Water Aerobics 2P Men's Open Pool  7P Shuffleboard</t>
  </si>
  <si>
    <t>9A Water Aerobics           2P Men's Open Pool  7P Shuffleboard</t>
  </si>
  <si>
    <r>
      <t xml:space="preserve">9A Water Aerobics  11A Condo 6 Mtg           2P Men's Open Pool </t>
    </r>
    <r>
      <rPr>
        <b/>
        <sz val="12"/>
        <color theme="2" tint="-0.89999084444715716"/>
        <rFont val="Seaford"/>
        <scheme val="minor"/>
      </rPr>
      <t xml:space="preserve">     </t>
    </r>
    <r>
      <rPr>
        <sz val="12"/>
        <color theme="2" tint="-0.89999084444715716"/>
        <rFont val="Seaford"/>
        <scheme val="minor"/>
      </rPr>
      <t xml:space="preserve"> 7P Shuffleboard            </t>
    </r>
  </si>
  <si>
    <t>9A Water Aerobics                                        2P Men's Open Pool      7P Shuffleboard</t>
  </si>
  <si>
    <r>
      <t xml:space="preserve">9A Open Excerise        2P Men's Open Pool        </t>
    </r>
    <r>
      <rPr>
        <b/>
        <strike/>
        <sz val="16"/>
        <color theme="2" tint="-0.89996032593768116"/>
        <rFont val="Seaford"/>
        <scheme val="minor"/>
      </rPr>
      <t>7P Condo 1 Mtg</t>
    </r>
    <r>
      <rPr>
        <strike/>
        <sz val="16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</t>
    </r>
  </si>
  <si>
    <r>
      <t xml:space="preserve">9A Water Aerobics 2P Men's Open Pool    7PLeft,Right,Center  </t>
    </r>
    <r>
      <rPr>
        <b/>
        <strike/>
        <sz val="14"/>
        <color theme="2" tint="-0.89996032593768116"/>
        <rFont val="Seaford"/>
        <scheme val="minor"/>
      </rPr>
      <t>7P Condo 11 Mtg</t>
    </r>
  </si>
  <si>
    <r>
      <t xml:space="preserve">9A Open Exercise   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2P Men's Open Pool        </t>
    </r>
    <r>
      <rPr>
        <b/>
        <strike/>
        <sz val="14"/>
        <color theme="2" tint="-0.89996032593768116"/>
        <rFont val="Seaford"/>
        <scheme val="minor"/>
      </rPr>
      <t>7P CVPA Meeting</t>
    </r>
    <r>
      <rPr>
        <strike/>
        <sz val="14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                            </t>
    </r>
  </si>
  <si>
    <r>
      <t xml:space="preserve">9A Open Exercise     12:30P Manjonee     </t>
    </r>
    <r>
      <rPr>
        <b/>
        <strike/>
        <sz val="14"/>
        <color theme="2" tint="-0.89996032593768116"/>
        <rFont val="Seaford"/>
        <scheme val="minor"/>
      </rPr>
      <t>1P Condo 12 Mtg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</t>
    </r>
    <r>
      <rPr>
        <b/>
        <sz val="12"/>
        <color theme="2" tint="-0.899990844447157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2P Men's Open Pool </t>
    </r>
    <r>
      <rPr>
        <b/>
        <strike/>
        <sz val="14"/>
        <color theme="2" tint="-0.89996032593768116"/>
        <rFont val="Seaford"/>
        <scheme val="minor"/>
      </rPr>
      <t>4P Condo 10Mtg</t>
    </r>
    <r>
      <rPr>
        <sz val="12"/>
        <color theme="2" tint="-0.89999084444715716"/>
        <rFont val="Seaford"/>
        <scheme val="minor"/>
      </rPr>
      <t xml:space="preserve"> 6:30P Dominoes          </t>
    </r>
  </si>
  <si>
    <r>
      <t xml:space="preserve">9A Open Exercise     12:30P Manjonee       2P Men's Open Pool </t>
    </r>
    <r>
      <rPr>
        <b/>
        <strike/>
        <sz val="14"/>
        <color theme="2" tint="-0.89996032593768116"/>
        <rFont val="Seaford"/>
        <scheme val="minor"/>
      </rPr>
      <t>3P Condo 5 Mtg</t>
    </r>
    <r>
      <rPr>
        <b/>
        <sz val="12"/>
        <color theme="2" tint="-0.89999084444715716"/>
        <rFont val="Seaford"/>
        <scheme val="minor"/>
      </rPr>
      <t xml:space="preserve">  </t>
    </r>
    <r>
      <rPr>
        <sz val="12"/>
        <color theme="2" tint="-0.89999084444715716"/>
        <rFont val="Seaford"/>
        <scheme val="minor"/>
      </rPr>
      <t xml:space="preserve">           6:30P Dominoes       </t>
    </r>
  </si>
  <si>
    <r>
      <t xml:space="preserve">9A Water Aerobics           2P Men's Open Pool </t>
    </r>
    <r>
      <rPr>
        <b/>
        <strike/>
        <sz val="16"/>
        <color theme="2" tint="-0.89996032593768116"/>
        <rFont val="Seaford"/>
        <scheme val="minor"/>
      </rPr>
      <t>5P Condo 3 Mtg</t>
    </r>
    <r>
      <rPr>
        <strike/>
        <sz val="16"/>
        <color theme="2" tint="-0.89996032593768116"/>
        <rFont val="Seaford"/>
        <scheme val="minor"/>
      </rPr>
      <t xml:space="preserve"> </t>
    </r>
    <r>
      <rPr>
        <b/>
        <strike/>
        <sz val="16"/>
        <color theme="2" tint="-0.89996032593768116"/>
        <rFont val="Seaford"/>
        <scheme val="minor"/>
      </rPr>
      <t xml:space="preserve"> </t>
    </r>
    <r>
      <rPr>
        <b/>
        <sz val="12"/>
        <color theme="2" tint="-0.89999084444715716"/>
        <rFont val="Seaford"/>
        <scheme val="minor"/>
      </rPr>
      <t xml:space="preserve">  </t>
    </r>
    <r>
      <rPr>
        <sz val="12"/>
        <color theme="2" tint="-0.89999084444715716"/>
        <rFont val="Seaford"/>
        <scheme val="minor"/>
      </rPr>
      <t xml:space="preserve">  </t>
    </r>
    <r>
      <rPr>
        <b/>
        <sz val="12"/>
        <color theme="2" tint="-0.89999084444715716"/>
        <rFont val="Seaford"/>
        <scheme val="minor"/>
      </rPr>
      <t xml:space="preserve">   </t>
    </r>
    <r>
      <rPr>
        <sz val="12"/>
        <color theme="2" tint="-0.89999084444715716"/>
        <rFont val="Seaford"/>
        <scheme val="minor"/>
      </rPr>
      <t xml:space="preserve">   </t>
    </r>
    <r>
      <rPr>
        <b/>
        <sz val="12"/>
        <color theme="2" tint="-0.89999084444715716"/>
        <rFont val="Seaford"/>
        <scheme val="minor"/>
      </rPr>
      <t xml:space="preserve">            </t>
    </r>
    <r>
      <rPr>
        <sz val="12"/>
        <color theme="2" tint="-0.89999084444715716"/>
        <rFont val="Seaford"/>
        <scheme val="minor"/>
      </rPr>
      <t xml:space="preserve">    7P Shuffleboard</t>
    </r>
  </si>
  <si>
    <r>
      <t xml:space="preserve">9A Open Exercise    </t>
    </r>
    <r>
      <rPr>
        <b/>
        <strike/>
        <sz val="14"/>
        <color theme="2" tint="-0.89996032593768116"/>
        <rFont val="Seaford"/>
        <scheme val="minor"/>
      </rPr>
      <t>10A Condo7 Mtg</t>
    </r>
    <r>
      <rPr>
        <strike/>
        <sz val="14"/>
        <color theme="2" tint="-0.89996032593768116"/>
        <rFont val="Seaford"/>
        <scheme val="minor"/>
      </rPr>
      <t xml:space="preserve"> </t>
    </r>
    <r>
      <rPr>
        <sz val="12"/>
        <color theme="2" tint="-0.89999084444715716"/>
        <rFont val="Seaford"/>
        <scheme val="minor"/>
      </rPr>
      <t xml:space="preserve">         2P Men's Open Pool </t>
    </r>
    <r>
      <rPr>
        <b/>
        <strike/>
        <sz val="14"/>
        <color theme="2" tint="-0.89996032593768116"/>
        <rFont val="Seaford"/>
        <scheme val="minor"/>
      </rPr>
      <t>2P Condo 11 Mtg</t>
    </r>
    <r>
      <rPr>
        <sz val="12"/>
        <color theme="2" tint="-0.89999084444715716"/>
        <rFont val="Seaford"/>
        <scheme val="minor"/>
      </rPr>
      <t xml:space="preserve">                  </t>
    </r>
    <r>
      <rPr>
        <b/>
        <sz val="12"/>
        <color theme="2" tint="-0.89999084444715716"/>
        <rFont val="Seaford"/>
        <scheme val="minor"/>
      </rPr>
      <t xml:space="preserve">                                      </t>
    </r>
    <r>
      <rPr>
        <sz val="12"/>
        <color theme="2" tint="-0.89999084444715716"/>
        <rFont val="Seaford"/>
        <scheme val="minor"/>
      </rPr>
      <t xml:space="preserve">                                                   </t>
    </r>
  </si>
  <si>
    <r>
      <t xml:space="preserve">9A Water Aerobics        </t>
    </r>
    <r>
      <rPr>
        <b/>
        <sz val="12"/>
        <color theme="2" tint="-0.89999084444715716"/>
        <rFont val="Seaford"/>
        <scheme val="minor"/>
      </rPr>
      <t>10 - 12P Ticket Sales  Grilled Chicken Breast</t>
    </r>
    <r>
      <rPr>
        <sz val="12"/>
        <color theme="2" tint="-0.89999084444715716"/>
        <rFont val="Seaford"/>
        <scheme val="minor"/>
      </rPr>
      <t xml:space="preserve">                     2P Mens open Pool   </t>
    </r>
  </si>
  <si>
    <r>
      <t xml:space="preserve">9A Open Exercise     Craft Club    2P- 3: 30 Men's Open Pool                </t>
    </r>
    <r>
      <rPr>
        <b/>
        <strike/>
        <sz val="14"/>
        <color theme="2" tint="-0.89996032593768116"/>
        <rFont val="Seaford"/>
        <scheme val="minor"/>
      </rPr>
      <t>7P Condo 2 Mtg</t>
    </r>
    <r>
      <rPr>
        <b/>
        <sz val="12"/>
        <color theme="2" tint="-0.89999084444715716"/>
        <rFont val="Seaford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</si>
</sst>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41" x14ac:knownFonts="1">
    <font>
      <sz val="10"/>
      <name val="Arial"/>
      <family val="2"/>
    </font>
    <font>
      <sz val="11"/>
      <color theme="1"/>
      <name val="Seaford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aford"/>
      <scheme val="minor"/>
    </font>
    <font>
      <sz val="12"/>
      <name val="Seaford"/>
      <scheme val="minor"/>
    </font>
    <font>
      <b/>
      <sz val="36"/>
      <color theme="0"/>
      <name val="Seaford"/>
      <scheme val="minor"/>
    </font>
    <font>
      <b/>
      <sz val="48"/>
      <color theme="8"/>
      <name val="Seaford"/>
      <scheme val="minor"/>
    </font>
    <font>
      <sz val="12"/>
      <color theme="2" tint="-0.89999084444715716"/>
      <name val="Seaford"/>
      <scheme val="minor"/>
    </font>
    <font>
      <b/>
      <sz val="12"/>
      <name val="Seaford"/>
      <scheme val="minor"/>
    </font>
    <font>
      <b/>
      <sz val="12"/>
      <color theme="4" tint="-0.249977111117893"/>
      <name val="Seaford"/>
      <scheme val="minor"/>
    </font>
    <font>
      <b/>
      <sz val="12"/>
      <color theme="2" tint="-0.89999084444715716"/>
      <name val="Seaford"/>
      <scheme val="minor"/>
    </font>
    <font>
      <sz val="10"/>
      <color theme="2" tint="-0.89999084444715716"/>
      <name val="Seaford"/>
      <scheme val="minor"/>
    </font>
    <font>
      <b/>
      <sz val="12"/>
      <color theme="1" tint="0.34998626667073579"/>
      <name val="Seaford"/>
      <scheme val="minor"/>
    </font>
    <font>
      <b/>
      <sz val="12"/>
      <color theme="0"/>
      <name val="Seaford"/>
      <scheme val="minor"/>
    </font>
    <font>
      <sz val="8"/>
      <name val="Seaford"/>
      <scheme val="minor"/>
    </font>
    <font>
      <sz val="7"/>
      <name val="Seaford"/>
      <scheme val="minor"/>
    </font>
    <font>
      <b/>
      <sz val="48"/>
      <color theme="4" tint="-0.249977111117893"/>
      <name val="Seaford"/>
      <scheme val="minor"/>
    </font>
    <font>
      <sz val="14"/>
      <name val="Seaford"/>
      <scheme val="minor"/>
    </font>
    <font>
      <b/>
      <sz val="14"/>
      <color theme="1" tint="0.34998626667073579"/>
      <name val="Seaford"/>
      <scheme val="minor"/>
    </font>
    <font>
      <b/>
      <sz val="14"/>
      <color theme="1" tint="0.499984740745262"/>
      <name val="Seaford"/>
      <scheme val="minor"/>
    </font>
    <font>
      <u/>
      <sz val="11"/>
      <color theme="1" tint="0.34998626667073579"/>
      <name val="Seaford"/>
      <scheme val="minor"/>
    </font>
    <font>
      <u/>
      <sz val="11"/>
      <color theme="1" tint="0.499984740745262"/>
      <name val="Seaford"/>
      <scheme val="minor"/>
    </font>
    <font>
      <sz val="10"/>
      <color theme="1" tint="0.34998626667073579"/>
      <name val="Seaford"/>
      <scheme val="minor"/>
    </font>
    <font>
      <b/>
      <sz val="24"/>
      <color theme="8"/>
      <name val="Seaford"/>
      <scheme val="minor"/>
    </font>
    <font>
      <b/>
      <sz val="10"/>
      <color theme="0"/>
      <name val="Seaford"/>
      <scheme val="minor"/>
    </font>
    <font>
      <b/>
      <sz val="8"/>
      <name val="Seaford"/>
      <scheme val="minor"/>
    </font>
    <font>
      <b/>
      <sz val="10"/>
      <color theme="0" tint="-0.499984740745262"/>
      <name val="Seaford"/>
      <scheme val="minor"/>
    </font>
    <font>
      <sz val="8"/>
      <color theme="8"/>
      <name val="Seaford"/>
      <scheme val="minor"/>
    </font>
    <font>
      <b/>
      <sz val="36"/>
      <color theme="0"/>
      <name val="Seaford"/>
      <scheme val="major"/>
    </font>
    <font>
      <b/>
      <sz val="24"/>
      <color theme="0"/>
      <name val="Seaford"/>
      <scheme val="major"/>
    </font>
    <font>
      <b/>
      <sz val="48"/>
      <color theme="8"/>
      <name val="Seaford"/>
      <scheme val="major"/>
    </font>
    <font>
      <b/>
      <strike/>
      <sz val="12"/>
      <color theme="2" tint="-0.89996032593768116"/>
      <name val="Seaford"/>
      <scheme val="minor"/>
    </font>
    <font>
      <strike/>
      <sz val="12"/>
      <color theme="2" tint="-0.89996032593768116"/>
      <name val="Seaford"/>
      <scheme val="minor"/>
    </font>
    <font>
      <sz val="12"/>
      <color theme="2" tint="-0.89992980742820516"/>
      <name val="Seaford"/>
      <scheme val="minor"/>
    </font>
    <font>
      <sz val="12"/>
      <color theme="2" tint="-0.89996032593768116"/>
      <name val="Seaford"/>
      <scheme val="minor"/>
    </font>
    <font>
      <b/>
      <strike/>
      <sz val="16"/>
      <color theme="2" tint="-0.89996032593768116"/>
      <name val="Seaford"/>
      <scheme val="minor"/>
    </font>
    <font>
      <strike/>
      <sz val="16"/>
      <color theme="2" tint="-0.89996032593768116"/>
      <name val="Seaford"/>
      <scheme val="minor"/>
    </font>
    <font>
      <b/>
      <strike/>
      <sz val="14"/>
      <color theme="2" tint="-0.89996032593768116"/>
      <name val="Seaford"/>
      <scheme val="minor"/>
    </font>
    <font>
      <strike/>
      <sz val="14"/>
      <color theme="2" tint="-0.89996032593768116"/>
      <name val="Seaford"/>
      <scheme val="minor"/>
    </font>
    <font>
      <b/>
      <sz val="48"/>
      <name val="Seaford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164" fontId="8" fillId="2" borderId="1" xfId="0" applyNumberFormat="1" applyFont="1" applyFill="1" applyBorder="1" applyAlignment="1">
      <alignment horizontal="left" wrapText="1" indent="1" shrinkToFit="1"/>
    </xf>
    <xf numFmtId="164" fontId="8" fillId="2" borderId="3" xfId="0" applyNumberFormat="1" applyFont="1" applyFill="1" applyBorder="1" applyAlignment="1">
      <alignment horizontal="left" wrapText="1" indent="1" shrinkToFi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164" fontId="8" fillId="2" borderId="1" xfId="0" applyNumberFormat="1" applyFont="1" applyFill="1" applyBorder="1" applyAlignment="1">
      <alignment horizontal="left" vertical="center" wrapText="1" indent="1" shrinkToFit="1"/>
    </xf>
    <xf numFmtId="164" fontId="8" fillId="2" borderId="3" xfId="0" applyNumberFormat="1" applyFont="1" applyFill="1" applyBorder="1" applyAlignment="1">
      <alignment horizontal="left" vertical="center" wrapText="1" indent="1" shrinkToFit="1"/>
    </xf>
    <xf numFmtId="164" fontId="8" fillId="2" borderId="0" xfId="0" applyNumberFormat="1" applyFont="1" applyFill="1" applyAlignment="1">
      <alignment horizontal="left" vertical="center" wrapText="1" indent="1" shrinkToFit="1"/>
    </xf>
    <xf numFmtId="0" fontId="8" fillId="2" borderId="4" xfId="0" applyFont="1" applyFill="1" applyBorder="1" applyAlignment="1">
      <alignment horizontal="left" vertical="top" wrapText="1" indent="1"/>
    </xf>
    <xf numFmtId="164" fontId="8" fillId="2" borderId="1" xfId="0" applyNumberFormat="1" applyFont="1" applyFill="1" applyBorder="1" applyAlignment="1">
      <alignment horizontal="left" vertical="top" wrapText="1" indent="1" shrinkToFi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8" fillId="2" borderId="4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0" xfId="0" applyNumberFormat="1" applyFont="1" applyFill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4" xfId="0" applyFont="1" applyFill="1" applyBorder="1" applyAlignment="1">
      <alignment horizontal="left" vertical="top" indent="1"/>
    </xf>
    <xf numFmtId="0" fontId="8" fillId="2" borderId="6" xfId="0" applyFont="1" applyFill="1" applyBorder="1" applyAlignment="1">
      <alignment horizontal="left" vertical="top" indent="1"/>
    </xf>
    <xf numFmtId="167" fontId="14" fillId="5" borderId="0" xfId="0" applyNumberFormat="1" applyFont="1" applyFill="1" applyAlignment="1">
      <alignment horizontal="left" vertical="center" indent="1" shrinkToFit="1"/>
    </xf>
    <xf numFmtId="167" fontId="14" fillId="5" borderId="0" xfId="0" applyNumberFormat="1" applyFont="1" applyFill="1" applyAlignment="1">
      <alignment horizontal="left" vertical="center" indent="1" shrinkToFit="1"/>
    </xf>
    <xf numFmtId="166" fontId="40" fillId="0" borderId="0" xfId="0" applyNumberFormat="1" applyFont="1" applyAlignment="1">
      <alignment horizontal="left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3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A2" workbookViewId="0"/>
  </sheetViews>
  <sheetFormatPr defaultColWidth="8.7109375" defaultRowHeight="15.75" x14ac:dyDescent="0.25"/>
  <cols>
    <col min="1" max="4" width="5.5703125" style="3" customWidth="1"/>
    <col min="5" max="9" width="10.5703125" style="3" customWidth="1"/>
    <col min="10" max="11" width="10.5703125" style="28" customWidth="1"/>
    <col min="12" max="14" width="5.5703125" style="3" customWidth="1"/>
    <col min="15" max="15" width="25.5703125" style="3" customWidth="1"/>
    <col min="16" max="16" width="10.5703125" style="3" customWidth="1"/>
    <col min="17" max="18" width="5.5703125" style="3" customWidth="1"/>
    <col min="19" max="16384" width="8.7109375" style="3"/>
  </cols>
  <sheetData>
    <row r="1" spans="1:18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2">
      <c r="A2" s="4"/>
      <c r="B2" s="5"/>
      <c r="C2" s="76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9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5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116" t="s">
        <v>10</v>
      </c>
      <c r="O4" s="116"/>
      <c r="P4" s="116"/>
      <c r="Q4" s="116"/>
      <c r="R4" s="1"/>
    </row>
    <row r="5" spans="1:18" ht="30" customHeight="1" x14ac:dyDescent="0.2">
      <c r="A5" s="1"/>
      <c r="B5" s="11"/>
      <c r="C5" s="13" t="s">
        <v>4</v>
      </c>
      <c r="D5" s="13"/>
      <c r="E5" s="14" t="s">
        <v>14</v>
      </c>
      <c r="F5" s="14"/>
      <c r="G5" s="14"/>
      <c r="H5" s="14"/>
      <c r="I5" s="14"/>
      <c r="J5" s="14"/>
      <c r="K5" s="15"/>
      <c r="L5" s="16"/>
      <c r="M5" s="4"/>
      <c r="N5" s="116"/>
      <c r="O5" s="116"/>
      <c r="P5" s="116"/>
      <c r="Q5" s="116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116"/>
      <c r="O6" s="116"/>
      <c r="P6" s="116"/>
      <c r="Q6" s="116"/>
      <c r="R6" s="1"/>
    </row>
    <row r="7" spans="1:18" ht="30" customHeight="1" x14ac:dyDescent="0.2">
      <c r="A7" s="1"/>
      <c r="B7" s="11"/>
      <c r="C7" s="13" t="s">
        <v>11</v>
      </c>
      <c r="D7" s="13"/>
      <c r="E7" s="14" t="s">
        <v>12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f ca="1">IF(MONTH(TODAY())=12,YEAR(TODAY())+1,YEAR(TODAY()))</f>
        <v>2026</v>
      </c>
      <c r="R8" s="1"/>
    </row>
    <row r="9" spans="1:18" ht="30" customHeight="1" x14ac:dyDescent="0.2">
      <c r="A9" s="1"/>
      <c r="B9" s="11"/>
      <c r="C9" s="13" t="s">
        <v>5</v>
      </c>
      <c r="D9" s="13"/>
      <c r="E9" s="14" t="s">
        <v>6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13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18"/>
      <c r="Q11" s="18"/>
      <c r="R11" s="1"/>
    </row>
    <row r="12" spans="1:18" ht="30" customHeight="1" x14ac:dyDescent="0.2">
      <c r="A12" s="1"/>
      <c r="B12" s="11"/>
      <c r="C12" s="13" t="s">
        <v>7</v>
      </c>
      <c r="D12" s="13"/>
      <c r="E12" s="14" t="s">
        <v>8</v>
      </c>
      <c r="F12" s="14"/>
      <c r="G12" s="14"/>
      <c r="H12" s="14"/>
      <c r="I12" s="14"/>
      <c r="J12" s="14"/>
      <c r="K12" s="15"/>
      <c r="L12" s="19"/>
      <c r="M12" s="4"/>
      <c r="N12" s="18"/>
      <c r="O12" s="18"/>
      <c r="P12" s="18"/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9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7"/>
      <c r="K14" s="27"/>
      <c r="L14" s="18"/>
      <c r="M14" s="4"/>
      <c r="N14" s="18"/>
      <c r="O14" s="18"/>
      <c r="P14" s="18"/>
      <c r="Q14" s="18"/>
      <c r="R14" s="1"/>
    </row>
    <row r="15" spans="1:18" ht="24.9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DATE(About!P8,9,1)</f>
        <v>46266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46264</v>
      </c>
      <c r="D4" s="109"/>
      <c r="E4" s="109">
        <f ca="1">E5</f>
        <v>46265</v>
      </c>
      <c r="F4" s="109"/>
      <c r="G4" s="109">
        <f ca="1">G5</f>
        <v>46266</v>
      </c>
      <c r="H4" s="109"/>
      <c r="I4" s="109">
        <f ca="1">I5</f>
        <v>46267</v>
      </c>
      <c r="J4" s="109"/>
      <c r="K4" s="109">
        <f ca="1">K5</f>
        <v>46268</v>
      </c>
      <c r="L4" s="109"/>
      <c r="M4" s="109"/>
      <c r="N4" s="37"/>
      <c r="O4" s="109">
        <f ca="1">O5</f>
        <v>46269</v>
      </c>
      <c r="P4" s="109"/>
      <c r="Q4" s="109"/>
      <c r="R4" s="109"/>
      <c r="S4" s="109"/>
      <c r="T4" s="109"/>
      <c r="U4" s="109"/>
      <c r="V4" s="109"/>
      <c r="W4" s="109">
        <f ca="1">W5</f>
        <v>46270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46264</v>
      </c>
      <c r="D5" s="107"/>
      <c r="E5" s="105">
        <f ca="1">C5+1</f>
        <v>46265</v>
      </c>
      <c r="F5" s="107"/>
      <c r="G5" s="105">
        <f ca="1">E5+1</f>
        <v>46266</v>
      </c>
      <c r="H5" s="107"/>
      <c r="I5" s="105">
        <f ca="1">G5+1</f>
        <v>46267</v>
      </c>
      <c r="J5" s="107"/>
      <c r="K5" s="105">
        <f ca="1">I5+1</f>
        <v>46268</v>
      </c>
      <c r="L5" s="106"/>
      <c r="M5" s="106"/>
      <c r="N5" s="77"/>
      <c r="O5" s="105">
        <f ca="1">K5+1</f>
        <v>46269</v>
      </c>
      <c r="P5" s="106"/>
      <c r="Q5" s="106"/>
      <c r="R5" s="106"/>
      <c r="S5" s="106"/>
      <c r="T5" s="106"/>
      <c r="U5" s="106"/>
      <c r="V5" s="107"/>
      <c r="W5" s="105">
        <f ca="1">O5+1</f>
        <v>46270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46271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46272</v>
      </c>
      <c r="F8" s="98"/>
      <c r="G8" s="97">
        <f ca="1">E8+1</f>
        <v>46273</v>
      </c>
      <c r="H8" s="98"/>
      <c r="I8" s="97">
        <f ca="1">G8+1</f>
        <v>46274</v>
      </c>
      <c r="J8" s="98"/>
      <c r="K8" s="97">
        <f ca="1">I8+1</f>
        <v>46275</v>
      </c>
      <c r="L8" s="99"/>
      <c r="M8" s="99"/>
      <c r="N8" s="50"/>
      <c r="O8" s="97">
        <f ca="1">K8+1</f>
        <v>46276</v>
      </c>
      <c r="P8" s="99"/>
      <c r="Q8" s="99"/>
      <c r="R8" s="99"/>
      <c r="S8" s="99"/>
      <c r="T8" s="99"/>
      <c r="U8" s="99"/>
      <c r="V8" s="98"/>
      <c r="W8" s="97">
        <f ca="1">O8+1</f>
        <v>46277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46278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46279</v>
      </c>
      <c r="F11" s="98"/>
      <c r="G11" s="97">
        <f ca="1">E11+1</f>
        <v>46280</v>
      </c>
      <c r="H11" s="98"/>
      <c r="I11" s="97">
        <f ca="1">G11+1</f>
        <v>46281</v>
      </c>
      <c r="J11" s="98"/>
      <c r="K11" s="97">
        <f ca="1">I11+1</f>
        <v>46282</v>
      </c>
      <c r="L11" s="99"/>
      <c r="M11" s="99"/>
      <c r="N11" s="50"/>
      <c r="O11" s="97">
        <f ca="1">K11+1</f>
        <v>46283</v>
      </c>
      <c r="P11" s="99"/>
      <c r="Q11" s="99"/>
      <c r="R11" s="99"/>
      <c r="S11" s="99"/>
      <c r="T11" s="99"/>
      <c r="U11" s="99"/>
      <c r="V11" s="98"/>
      <c r="W11" s="97">
        <f ca="1">O11+1</f>
        <v>46284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46285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46286</v>
      </c>
      <c r="F14" s="98"/>
      <c r="G14" s="97">
        <f ca="1">E14+1</f>
        <v>46287</v>
      </c>
      <c r="H14" s="98"/>
      <c r="I14" s="97">
        <f ca="1">G14+1</f>
        <v>46288</v>
      </c>
      <c r="J14" s="98"/>
      <c r="K14" s="97">
        <f ca="1">I14+1</f>
        <v>46289</v>
      </c>
      <c r="L14" s="99"/>
      <c r="M14" s="99"/>
      <c r="N14" s="50"/>
      <c r="O14" s="97">
        <f ca="1">K14+1</f>
        <v>46290</v>
      </c>
      <c r="P14" s="99"/>
      <c r="Q14" s="99"/>
      <c r="R14" s="99"/>
      <c r="S14" s="99"/>
      <c r="T14" s="99"/>
      <c r="U14" s="99"/>
      <c r="V14" s="98"/>
      <c r="W14" s="97">
        <f ca="1">O14+1</f>
        <v>46291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46292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46293</v>
      </c>
      <c r="F17" s="98"/>
      <c r="G17" s="97">
        <f ca="1">E17+1</f>
        <v>46294</v>
      </c>
      <c r="H17" s="98"/>
      <c r="I17" s="97">
        <f ca="1">G17+1</f>
        <v>46295</v>
      </c>
      <c r="J17" s="98"/>
      <c r="K17" s="46">
        <f ca="1">I17+1</f>
        <v>46296</v>
      </c>
      <c r="L17" s="51"/>
      <c r="M17" s="51"/>
      <c r="N17" s="69"/>
      <c r="O17" s="97">
        <f ca="1">K17+1</f>
        <v>46297</v>
      </c>
      <c r="P17" s="99"/>
      <c r="Q17" s="99"/>
      <c r="R17" s="99"/>
      <c r="S17" s="99"/>
      <c r="T17" s="99"/>
      <c r="U17" s="99"/>
      <c r="V17" s="98"/>
      <c r="W17" s="97">
        <f ca="1">O17+1</f>
        <v>46298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70"/>
      <c r="L18" s="71"/>
      <c r="M18" s="71"/>
      <c r="N18" s="72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46299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46300</v>
      </c>
      <c r="F20" s="98"/>
      <c r="G20" s="97">
        <f ca="1">E20+1</f>
        <v>46301</v>
      </c>
      <c r="H20" s="98"/>
      <c r="I20" s="97">
        <f ca="1">G20+1</f>
        <v>46302</v>
      </c>
      <c r="J20" s="98"/>
      <c r="K20" s="46">
        <f ca="1">I20+1</f>
        <v>46303</v>
      </c>
      <c r="L20" s="51"/>
      <c r="M20" s="51"/>
      <c r="N20" s="69"/>
      <c r="O20" s="97">
        <f ca="1">K20+1</f>
        <v>46304</v>
      </c>
      <c r="P20" s="99"/>
      <c r="Q20" s="99"/>
      <c r="R20" s="99"/>
      <c r="S20" s="99"/>
      <c r="T20" s="99"/>
      <c r="U20" s="99"/>
      <c r="V20" s="98"/>
      <c r="W20" s="97">
        <f ca="1">O20+1</f>
        <v>46305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0"/>
      <c r="L21" s="71"/>
      <c r="M21" s="71"/>
      <c r="N21" s="72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46235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46296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 t="str">
        <f t="shared" ca="1" si="0"/>
        <v/>
      </c>
      <c r="U27" s="64">
        <f t="shared" ca="1" si="0"/>
        <v>46235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>
        <f t="shared" ca="1" si="1"/>
        <v>46296</v>
      </c>
      <c r="AC27" s="65">
        <f t="shared" ca="1" si="1"/>
        <v>46297</v>
      </c>
      <c r="AD27" s="64">
        <f t="shared" ca="1" si="1"/>
        <v>46298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46236</v>
      </c>
      <c r="P28" s="65">
        <f t="shared" ca="1" si="0"/>
        <v>46237</v>
      </c>
      <c r="Q28" s="65">
        <f t="shared" ca="1" si="0"/>
        <v>46238</v>
      </c>
      <c r="R28" s="65">
        <f t="shared" ca="1" si="0"/>
        <v>46239</v>
      </c>
      <c r="S28" s="65">
        <f t="shared" ca="1" si="0"/>
        <v>46240</v>
      </c>
      <c r="T28" s="65">
        <f t="shared" ca="1" si="0"/>
        <v>46241</v>
      </c>
      <c r="U28" s="64">
        <f t="shared" ca="1" si="0"/>
        <v>46242</v>
      </c>
      <c r="V28" s="61"/>
      <c r="W28" s="61"/>
      <c r="X28" s="64">
        <f t="shared" ca="1" si="1"/>
        <v>46299</v>
      </c>
      <c r="Y28" s="65">
        <f t="shared" ca="1" si="1"/>
        <v>46300</v>
      </c>
      <c r="Z28" s="65">
        <f t="shared" ca="1" si="1"/>
        <v>46301</v>
      </c>
      <c r="AA28" s="65">
        <f t="shared" ca="1" si="1"/>
        <v>46302</v>
      </c>
      <c r="AB28" s="65">
        <f t="shared" ca="1" si="1"/>
        <v>46303</v>
      </c>
      <c r="AC28" s="65">
        <f t="shared" ca="1" si="1"/>
        <v>46304</v>
      </c>
      <c r="AD28" s="64">
        <f t="shared" ca="1" si="1"/>
        <v>46305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46243</v>
      </c>
      <c r="P29" s="65">
        <f t="shared" ca="1" si="0"/>
        <v>46244</v>
      </c>
      <c r="Q29" s="65">
        <f t="shared" ca="1" si="0"/>
        <v>46245</v>
      </c>
      <c r="R29" s="65">
        <f t="shared" ca="1" si="0"/>
        <v>46246</v>
      </c>
      <c r="S29" s="65">
        <f t="shared" ca="1" si="0"/>
        <v>46247</v>
      </c>
      <c r="T29" s="65">
        <f t="shared" ca="1" si="0"/>
        <v>46248</v>
      </c>
      <c r="U29" s="64">
        <f t="shared" ca="1" si="0"/>
        <v>46249</v>
      </c>
      <c r="V29" s="61"/>
      <c r="W29" s="61"/>
      <c r="X29" s="64">
        <f t="shared" ca="1" si="1"/>
        <v>46306</v>
      </c>
      <c r="Y29" s="65">
        <f t="shared" ca="1" si="1"/>
        <v>46307</v>
      </c>
      <c r="Z29" s="65">
        <f t="shared" ca="1" si="1"/>
        <v>46308</v>
      </c>
      <c r="AA29" s="65">
        <f t="shared" ca="1" si="1"/>
        <v>46309</v>
      </c>
      <c r="AB29" s="65">
        <f t="shared" ca="1" si="1"/>
        <v>46310</v>
      </c>
      <c r="AC29" s="65">
        <f t="shared" ca="1" si="1"/>
        <v>46311</v>
      </c>
      <c r="AD29" s="64">
        <f t="shared" ca="1" si="1"/>
        <v>46312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46250</v>
      </c>
      <c r="P30" s="65">
        <f t="shared" ca="1" si="0"/>
        <v>46251</v>
      </c>
      <c r="Q30" s="65">
        <f t="shared" ca="1" si="0"/>
        <v>46252</v>
      </c>
      <c r="R30" s="65">
        <f t="shared" ca="1" si="0"/>
        <v>46253</v>
      </c>
      <c r="S30" s="65">
        <f t="shared" ca="1" si="0"/>
        <v>46254</v>
      </c>
      <c r="T30" s="65">
        <f t="shared" ca="1" si="0"/>
        <v>46255</v>
      </c>
      <c r="U30" s="64">
        <f t="shared" ca="1" si="0"/>
        <v>46256</v>
      </c>
      <c r="V30" s="61"/>
      <c r="W30" s="61"/>
      <c r="X30" s="64">
        <f t="shared" ca="1" si="1"/>
        <v>46313</v>
      </c>
      <c r="Y30" s="65">
        <f t="shared" ca="1" si="1"/>
        <v>46314</v>
      </c>
      <c r="Z30" s="65">
        <f t="shared" ca="1" si="1"/>
        <v>46315</v>
      </c>
      <c r="AA30" s="65">
        <f t="shared" ca="1" si="1"/>
        <v>46316</v>
      </c>
      <c r="AB30" s="65">
        <f t="shared" ca="1" si="1"/>
        <v>46317</v>
      </c>
      <c r="AC30" s="65">
        <f t="shared" ca="1" si="1"/>
        <v>46318</v>
      </c>
      <c r="AD30" s="64">
        <f t="shared" ca="1" si="1"/>
        <v>46319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46257</v>
      </c>
      <c r="P31" s="65">
        <f t="shared" ca="1" si="0"/>
        <v>46258</v>
      </c>
      <c r="Q31" s="65">
        <f t="shared" ca="1" si="0"/>
        <v>46259</v>
      </c>
      <c r="R31" s="65">
        <f t="shared" ca="1" si="0"/>
        <v>46260</v>
      </c>
      <c r="S31" s="65">
        <f t="shared" ca="1" si="0"/>
        <v>46261</v>
      </c>
      <c r="T31" s="65">
        <f t="shared" ca="1" si="0"/>
        <v>46262</v>
      </c>
      <c r="U31" s="64">
        <f t="shared" ca="1" si="0"/>
        <v>46263</v>
      </c>
      <c r="V31" s="61"/>
      <c r="W31" s="61"/>
      <c r="X31" s="64">
        <f t="shared" ca="1" si="1"/>
        <v>46320</v>
      </c>
      <c r="Y31" s="65">
        <f t="shared" ca="1" si="1"/>
        <v>46321</v>
      </c>
      <c r="Z31" s="65">
        <f t="shared" ca="1" si="1"/>
        <v>46322</v>
      </c>
      <c r="AA31" s="65">
        <f t="shared" ca="1" si="1"/>
        <v>46323</v>
      </c>
      <c r="AB31" s="65">
        <f t="shared" ca="1" si="1"/>
        <v>46324</v>
      </c>
      <c r="AC31" s="65">
        <f t="shared" ca="1" si="1"/>
        <v>46325</v>
      </c>
      <c r="AD31" s="65">
        <f t="shared" ca="1" si="1"/>
        <v>46326</v>
      </c>
      <c r="AF31" s="1"/>
    </row>
    <row r="32" spans="1:42" x14ac:dyDescent="0.2">
      <c r="A32" s="1"/>
      <c r="M32" s="1"/>
      <c r="O32" s="64">
        <f t="shared" ca="1" si="0"/>
        <v>46264</v>
      </c>
      <c r="P32" s="65">
        <f t="shared" ca="1" si="0"/>
        <v>46265</v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topLeftCell="A2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DATE(About!P8,10,1)</f>
        <v>46296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46292</v>
      </c>
      <c r="D4" s="109"/>
      <c r="E4" s="109">
        <f ca="1">E5</f>
        <v>46293</v>
      </c>
      <c r="F4" s="109"/>
      <c r="G4" s="109">
        <f ca="1">G5</f>
        <v>46294</v>
      </c>
      <c r="H4" s="109"/>
      <c r="I4" s="109">
        <f ca="1">I5</f>
        <v>46295</v>
      </c>
      <c r="J4" s="109"/>
      <c r="K4" s="109">
        <f ca="1">K5</f>
        <v>46296</v>
      </c>
      <c r="L4" s="109"/>
      <c r="M4" s="109"/>
      <c r="N4" s="37"/>
      <c r="O4" s="109">
        <f ca="1">O5</f>
        <v>46297</v>
      </c>
      <c r="P4" s="109"/>
      <c r="Q4" s="109"/>
      <c r="R4" s="109"/>
      <c r="S4" s="109"/>
      <c r="T4" s="109"/>
      <c r="U4" s="109"/>
      <c r="V4" s="109"/>
      <c r="W4" s="109">
        <f ca="1">W5</f>
        <v>46298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46292</v>
      </c>
      <c r="D5" s="107"/>
      <c r="E5" s="105">
        <f ca="1">C5+1</f>
        <v>46293</v>
      </c>
      <c r="F5" s="107"/>
      <c r="G5" s="105">
        <f ca="1">E5+1</f>
        <v>46294</v>
      </c>
      <c r="H5" s="107"/>
      <c r="I5" s="105">
        <f ca="1">G5+1</f>
        <v>46295</v>
      </c>
      <c r="J5" s="107"/>
      <c r="K5" s="105">
        <f ca="1">I5+1</f>
        <v>46296</v>
      </c>
      <c r="L5" s="106"/>
      <c r="M5" s="106"/>
      <c r="N5" s="77"/>
      <c r="O5" s="105">
        <f ca="1">K5+1</f>
        <v>46297</v>
      </c>
      <c r="P5" s="106"/>
      <c r="Q5" s="106"/>
      <c r="R5" s="106"/>
      <c r="S5" s="106"/>
      <c r="T5" s="106"/>
      <c r="U5" s="106"/>
      <c r="V5" s="107"/>
      <c r="W5" s="105">
        <f ca="1">O5+1</f>
        <v>46298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46299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46300</v>
      </c>
      <c r="F8" s="98"/>
      <c r="G8" s="97">
        <f ca="1">E8+1</f>
        <v>46301</v>
      </c>
      <c r="H8" s="98"/>
      <c r="I8" s="97">
        <f ca="1">G8+1</f>
        <v>46302</v>
      </c>
      <c r="J8" s="98"/>
      <c r="K8" s="97">
        <f ca="1">I8+1</f>
        <v>46303</v>
      </c>
      <c r="L8" s="99"/>
      <c r="M8" s="99"/>
      <c r="N8" s="50"/>
      <c r="O8" s="97">
        <f ca="1">K8+1</f>
        <v>46304</v>
      </c>
      <c r="P8" s="99"/>
      <c r="Q8" s="99"/>
      <c r="R8" s="99"/>
      <c r="S8" s="99"/>
      <c r="T8" s="99"/>
      <c r="U8" s="99"/>
      <c r="V8" s="98"/>
      <c r="W8" s="97">
        <f ca="1">O8+1</f>
        <v>46305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46306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46307</v>
      </c>
      <c r="F11" s="98"/>
      <c r="G11" s="97">
        <f ca="1">E11+1</f>
        <v>46308</v>
      </c>
      <c r="H11" s="98"/>
      <c r="I11" s="97">
        <f ca="1">G11+1</f>
        <v>46309</v>
      </c>
      <c r="J11" s="98"/>
      <c r="K11" s="97">
        <f ca="1">I11+1</f>
        <v>46310</v>
      </c>
      <c r="L11" s="99"/>
      <c r="M11" s="99"/>
      <c r="N11" s="50"/>
      <c r="O11" s="97">
        <f ca="1">K11+1</f>
        <v>46311</v>
      </c>
      <c r="P11" s="99"/>
      <c r="Q11" s="99"/>
      <c r="R11" s="99"/>
      <c r="S11" s="99"/>
      <c r="T11" s="99"/>
      <c r="U11" s="99"/>
      <c r="V11" s="98"/>
      <c r="W11" s="97">
        <f ca="1">O11+1</f>
        <v>46312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46313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46314</v>
      </c>
      <c r="F14" s="98"/>
      <c r="G14" s="97">
        <f ca="1">E14+1</f>
        <v>46315</v>
      </c>
      <c r="H14" s="98"/>
      <c r="I14" s="97">
        <f ca="1">G14+1</f>
        <v>46316</v>
      </c>
      <c r="J14" s="98"/>
      <c r="K14" s="97">
        <f ca="1">I14+1</f>
        <v>46317</v>
      </c>
      <c r="L14" s="99"/>
      <c r="M14" s="99"/>
      <c r="N14" s="50"/>
      <c r="O14" s="97">
        <f ca="1">K14+1</f>
        <v>46318</v>
      </c>
      <c r="P14" s="99"/>
      <c r="Q14" s="99"/>
      <c r="R14" s="99"/>
      <c r="S14" s="99"/>
      <c r="T14" s="99"/>
      <c r="U14" s="99"/>
      <c r="V14" s="98"/>
      <c r="W14" s="97">
        <f ca="1">O14+1</f>
        <v>46319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46320</v>
      </c>
      <c r="D16" s="107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46321</v>
      </c>
      <c r="F17" s="98"/>
      <c r="G17" s="97">
        <f ca="1">E17+1</f>
        <v>46322</v>
      </c>
      <c r="H17" s="98"/>
      <c r="I17" s="97">
        <f ca="1">G17+1</f>
        <v>46323</v>
      </c>
      <c r="J17" s="98"/>
      <c r="K17" s="97">
        <f ca="1">I17+1</f>
        <v>46324</v>
      </c>
      <c r="L17" s="99"/>
      <c r="M17" s="99"/>
      <c r="N17" s="50"/>
      <c r="O17" s="97">
        <f ca="1">K17+1</f>
        <v>46325</v>
      </c>
      <c r="P17" s="99"/>
      <c r="Q17" s="99"/>
      <c r="R17" s="99"/>
      <c r="S17" s="99"/>
      <c r="T17" s="99"/>
      <c r="U17" s="99"/>
      <c r="V17" s="98"/>
      <c r="W17" s="97">
        <f ca="1">O17+1</f>
        <v>46326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100"/>
      <c r="L18" s="102"/>
      <c r="M18" s="102"/>
      <c r="N18" s="44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46327</v>
      </c>
      <c r="D19" s="107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46328</v>
      </c>
      <c r="F20" s="98"/>
      <c r="G20" s="97">
        <f ca="1">E20+1</f>
        <v>46329</v>
      </c>
      <c r="H20" s="98"/>
      <c r="I20" s="97">
        <f ca="1">G20+1</f>
        <v>46330</v>
      </c>
      <c r="J20" s="98"/>
      <c r="K20" s="97">
        <f ca="1">I20+1</f>
        <v>46331</v>
      </c>
      <c r="L20" s="99"/>
      <c r="M20" s="99"/>
      <c r="N20" s="50"/>
      <c r="O20" s="97">
        <f ca="1">K20+1</f>
        <v>46332</v>
      </c>
      <c r="P20" s="99"/>
      <c r="Q20" s="99"/>
      <c r="R20" s="99"/>
      <c r="S20" s="99"/>
      <c r="T20" s="99"/>
      <c r="U20" s="99"/>
      <c r="V20" s="98"/>
      <c r="W20" s="97">
        <f ca="1">O20+1</f>
        <v>46333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00"/>
      <c r="L21" s="102"/>
      <c r="M21" s="102"/>
      <c r="N21" s="44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46266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46327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>
        <f t="shared" ca="1" si="0"/>
        <v>46266</v>
      </c>
      <c r="R27" s="65">
        <f t="shared" ca="1" si="0"/>
        <v>46267</v>
      </c>
      <c r="S27" s="65">
        <f t="shared" ca="1" si="0"/>
        <v>46268</v>
      </c>
      <c r="T27" s="65">
        <f t="shared" ca="1" si="0"/>
        <v>46269</v>
      </c>
      <c r="U27" s="64">
        <f t="shared" ca="1" si="0"/>
        <v>46270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46327</v>
      </c>
      <c r="Y27" s="65">
        <f t="shared" ca="1" si="1"/>
        <v>46328</v>
      </c>
      <c r="Z27" s="65">
        <f t="shared" ca="1" si="1"/>
        <v>46329</v>
      </c>
      <c r="AA27" s="65">
        <f t="shared" ca="1" si="1"/>
        <v>46330</v>
      </c>
      <c r="AB27" s="65">
        <f t="shared" ca="1" si="1"/>
        <v>46331</v>
      </c>
      <c r="AC27" s="65">
        <f t="shared" ca="1" si="1"/>
        <v>46332</v>
      </c>
      <c r="AD27" s="64">
        <f t="shared" ca="1" si="1"/>
        <v>46333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46271</v>
      </c>
      <c r="P28" s="65">
        <f t="shared" ca="1" si="0"/>
        <v>46272</v>
      </c>
      <c r="Q28" s="65">
        <f t="shared" ca="1" si="0"/>
        <v>46273</v>
      </c>
      <c r="R28" s="65">
        <f t="shared" ca="1" si="0"/>
        <v>46274</v>
      </c>
      <c r="S28" s="65">
        <f t="shared" ca="1" si="0"/>
        <v>46275</v>
      </c>
      <c r="T28" s="65">
        <f t="shared" ca="1" si="0"/>
        <v>46276</v>
      </c>
      <c r="U28" s="64">
        <f t="shared" ca="1" si="0"/>
        <v>46277</v>
      </c>
      <c r="V28" s="61"/>
      <c r="W28" s="61"/>
      <c r="X28" s="64">
        <f t="shared" ca="1" si="1"/>
        <v>46334</v>
      </c>
      <c r="Y28" s="65">
        <f t="shared" ca="1" si="1"/>
        <v>46335</v>
      </c>
      <c r="Z28" s="65">
        <f t="shared" ca="1" si="1"/>
        <v>46336</v>
      </c>
      <c r="AA28" s="65">
        <f t="shared" ca="1" si="1"/>
        <v>46337</v>
      </c>
      <c r="AB28" s="65">
        <f t="shared" ca="1" si="1"/>
        <v>46338</v>
      </c>
      <c r="AC28" s="65">
        <f t="shared" ca="1" si="1"/>
        <v>46339</v>
      </c>
      <c r="AD28" s="64">
        <f t="shared" ca="1" si="1"/>
        <v>46340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46278</v>
      </c>
      <c r="P29" s="65">
        <f t="shared" ca="1" si="0"/>
        <v>46279</v>
      </c>
      <c r="Q29" s="65">
        <f t="shared" ca="1" si="0"/>
        <v>46280</v>
      </c>
      <c r="R29" s="65">
        <f t="shared" ca="1" si="0"/>
        <v>46281</v>
      </c>
      <c r="S29" s="65">
        <f t="shared" ca="1" si="0"/>
        <v>46282</v>
      </c>
      <c r="T29" s="65">
        <f t="shared" ca="1" si="0"/>
        <v>46283</v>
      </c>
      <c r="U29" s="64">
        <f t="shared" ca="1" si="0"/>
        <v>46284</v>
      </c>
      <c r="V29" s="61"/>
      <c r="W29" s="61"/>
      <c r="X29" s="64">
        <f t="shared" ca="1" si="1"/>
        <v>46341</v>
      </c>
      <c r="Y29" s="65">
        <f t="shared" ca="1" si="1"/>
        <v>46342</v>
      </c>
      <c r="Z29" s="65">
        <f t="shared" ca="1" si="1"/>
        <v>46343</v>
      </c>
      <c r="AA29" s="65">
        <f t="shared" ca="1" si="1"/>
        <v>46344</v>
      </c>
      <c r="AB29" s="65">
        <f t="shared" ca="1" si="1"/>
        <v>46345</v>
      </c>
      <c r="AC29" s="65">
        <f t="shared" ca="1" si="1"/>
        <v>46346</v>
      </c>
      <c r="AD29" s="64">
        <f t="shared" ca="1" si="1"/>
        <v>46347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46285</v>
      </c>
      <c r="P30" s="65">
        <f t="shared" ca="1" si="0"/>
        <v>46286</v>
      </c>
      <c r="Q30" s="65">
        <f t="shared" ca="1" si="0"/>
        <v>46287</v>
      </c>
      <c r="R30" s="65">
        <f t="shared" ca="1" si="0"/>
        <v>46288</v>
      </c>
      <c r="S30" s="65">
        <f t="shared" ca="1" si="0"/>
        <v>46289</v>
      </c>
      <c r="T30" s="65">
        <f t="shared" ca="1" si="0"/>
        <v>46290</v>
      </c>
      <c r="U30" s="64">
        <f t="shared" ca="1" si="0"/>
        <v>46291</v>
      </c>
      <c r="V30" s="61"/>
      <c r="W30" s="61"/>
      <c r="X30" s="64">
        <f t="shared" ca="1" si="1"/>
        <v>46348</v>
      </c>
      <c r="Y30" s="65">
        <f t="shared" ca="1" si="1"/>
        <v>46349</v>
      </c>
      <c r="Z30" s="65">
        <f t="shared" ca="1" si="1"/>
        <v>46350</v>
      </c>
      <c r="AA30" s="65">
        <f t="shared" ca="1" si="1"/>
        <v>46351</v>
      </c>
      <c r="AB30" s="65">
        <f t="shared" ca="1" si="1"/>
        <v>46352</v>
      </c>
      <c r="AC30" s="65">
        <f t="shared" ca="1" si="1"/>
        <v>46353</v>
      </c>
      <c r="AD30" s="64">
        <f t="shared" ca="1" si="1"/>
        <v>46354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46292</v>
      </c>
      <c r="P31" s="65">
        <f t="shared" ca="1" si="0"/>
        <v>46293</v>
      </c>
      <c r="Q31" s="65">
        <f t="shared" ca="1" si="0"/>
        <v>46294</v>
      </c>
      <c r="R31" s="65">
        <f t="shared" ca="1" si="0"/>
        <v>46295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46355</v>
      </c>
      <c r="Y31" s="65">
        <f t="shared" ca="1" si="1"/>
        <v>46356</v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DATE(About!P8,11,1)</f>
        <v>46327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46327</v>
      </c>
      <c r="D4" s="109"/>
      <c r="E4" s="109">
        <f ca="1">E5</f>
        <v>46328</v>
      </c>
      <c r="F4" s="109"/>
      <c r="G4" s="109">
        <f ca="1">G5</f>
        <v>46329</v>
      </c>
      <c r="H4" s="109"/>
      <c r="I4" s="109">
        <f ca="1">I5</f>
        <v>46330</v>
      </c>
      <c r="J4" s="109"/>
      <c r="K4" s="109">
        <f ca="1">K5</f>
        <v>46331</v>
      </c>
      <c r="L4" s="109"/>
      <c r="M4" s="109"/>
      <c r="N4" s="37"/>
      <c r="O4" s="109">
        <f ca="1">O5</f>
        <v>46332</v>
      </c>
      <c r="P4" s="109"/>
      <c r="Q4" s="109"/>
      <c r="R4" s="109"/>
      <c r="S4" s="109"/>
      <c r="T4" s="109"/>
      <c r="U4" s="109"/>
      <c r="V4" s="109"/>
      <c r="W4" s="109">
        <f ca="1">W5</f>
        <v>46333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46327</v>
      </c>
      <c r="D5" s="107"/>
      <c r="E5" s="105">
        <f ca="1">C5+1</f>
        <v>46328</v>
      </c>
      <c r="F5" s="107"/>
      <c r="G5" s="105">
        <f ca="1">E5+1</f>
        <v>46329</v>
      </c>
      <c r="H5" s="107"/>
      <c r="I5" s="105">
        <f ca="1">G5+1</f>
        <v>46330</v>
      </c>
      <c r="J5" s="107"/>
      <c r="K5" s="105">
        <f ca="1">I5+1</f>
        <v>46331</v>
      </c>
      <c r="L5" s="106"/>
      <c r="M5" s="106"/>
      <c r="N5" s="77"/>
      <c r="O5" s="105">
        <f ca="1">K5+1</f>
        <v>46332</v>
      </c>
      <c r="P5" s="106"/>
      <c r="Q5" s="106"/>
      <c r="R5" s="106"/>
      <c r="S5" s="106"/>
      <c r="T5" s="106"/>
      <c r="U5" s="106"/>
      <c r="V5" s="107"/>
      <c r="W5" s="105">
        <f ca="1">O5+1</f>
        <v>46333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46334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46335</v>
      </c>
      <c r="F8" s="98"/>
      <c r="G8" s="97">
        <f ca="1">E8+1</f>
        <v>46336</v>
      </c>
      <c r="H8" s="98"/>
      <c r="I8" s="97">
        <f ca="1">G8+1</f>
        <v>46337</v>
      </c>
      <c r="J8" s="98"/>
      <c r="K8" s="97">
        <f ca="1">I8+1</f>
        <v>46338</v>
      </c>
      <c r="L8" s="99"/>
      <c r="M8" s="99"/>
      <c r="N8" s="50"/>
      <c r="O8" s="97">
        <f ca="1">K8+1</f>
        <v>46339</v>
      </c>
      <c r="P8" s="99"/>
      <c r="Q8" s="99"/>
      <c r="R8" s="99"/>
      <c r="S8" s="99"/>
      <c r="T8" s="99"/>
      <c r="U8" s="99"/>
      <c r="V8" s="98"/>
      <c r="W8" s="97">
        <f ca="1">O8+1</f>
        <v>46340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46341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46342</v>
      </c>
      <c r="F11" s="98"/>
      <c r="G11" s="97">
        <f ca="1">E11+1</f>
        <v>46343</v>
      </c>
      <c r="H11" s="98"/>
      <c r="I11" s="97">
        <f ca="1">G11+1</f>
        <v>46344</v>
      </c>
      <c r="J11" s="98"/>
      <c r="K11" s="97">
        <f ca="1">I11+1</f>
        <v>46345</v>
      </c>
      <c r="L11" s="99"/>
      <c r="M11" s="99"/>
      <c r="N11" s="50"/>
      <c r="O11" s="97">
        <f ca="1">K11+1</f>
        <v>46346</v>
      </c>
      <c r="P11" s="99"/>
      <c r="Q11" s="99"/>
      <c r="R11" s="99"/>
      <c r="S11" s="99"/>
      <c r="T11" s="99"/>
      <c r="U11" s="99"/>
      <c r="V11" s="98"/>
      <c r="W11" s="97">
        <f ca="1">O11+1</f>
        <v>46347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46348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46349</v>
      </c>
      <c r="F14" s="98"/>
      <c r="G14" s="97">
        <f ca="1">E14+1</f>
        <v>46350</v>
      </c>
      <c r="H14" s="98"/>
      <c r="I14" s="97">
        <f ca="1">G14+1</f>
        <v>46351</v>
      </c>
      <c r="J14" s="98"/>
      <c r="K14" s="97">
        <f ca="1">I14+1</f>
        <v>46352</v>
      </c>
      <c r="L14" s="99"/>
      <c r="M14" s="99"/>
      <c r="N14" s="50"/>
      <c r="O14" s="97">
        <f ca="1">K14+1</f>
        <v>46353</v>
      </c>
      <c r="P14" s="99"/>
      <c r="Q14" s="99"/>
      <c r="R14" s="99"/>
      <c r="S14" s="99"/>
      <c r="T14" s="99"/>
      <c r="U14" s="99"/>
      <c r="V14" s="98"/>
      <c r="W14" s="97">
        <f ca="1">O14+1</f>
        <v>46354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46355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46356</v>
      </c>
      <c r="F17" s="98"/>
      <c r="G17" s="97">
        <f ca="1">E17+1</f>
        <v>46357</v>
      </c>
      <c r="H17" s="98"/>
      <c r="I17" s="97">
        <f ca="1">G17+1</f>
        <v>46358</v>
      </c>
      <c r="J17" s="98"/>
      <c r="K17" s="97">
        <f ca="1">I17+1</f>
        <v>46359</v>
      </c>
      <c r="L17" s="99"/>
      <c r="M17" s="99"/>
      <c r="N17" s="98"/>
      <c r="O17" s="97">
        <f ca="1">K17+1</f>
        <v>46360</v>
      </c>
      <c r="P17" s="99"/>
      <c r="Q17" s="99"/>
      <c r="R17" s="99"/>
      <c r="S17" s="99"/>
      <c r="T17" s="99"/>
      <c r="U17" s="99"/>
      <c r="V17" s="98"/>
      <c r="W17" s="97">
        <f ca="1">O17+1</f>
        <v>46361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100"/>
      <c r="L18" s="102"/>
      <c r="M18" s="102"/>
      <c r="N18" s="101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46362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46363</v>
      </c>
      <c r="F20" s="98"/>
      <c r="G20" s="97">
        <f ca="1">E20+1</f>
        <v>46364</v>
      </c>
      <c r="H20" s="98"/>
      <c r="I20" s="97">
        <f ca="1">G20+1</f>
        <v>46365</v>
      </c>
      <c r="J20" s="98"/>
      <c r="K20" s="97">
        <f ca="1">I20+1</f>
        <v>46366</v>
      </c>
      <c r="L20" s="99"/>
      <c r="M20" s="99"/>
      <c r="N20" s="98"/>
      <c r="O20" s="97">
        <f ca="1">K20+1</f>
        <v>46367</v>
      </c>
      <c r="P20" s="99"/>
      <c r="Q20" s="99"/>
      <c r="R20" s="99"/>
      <c r="S20" s="99"/>
      <c r="T20" s="99"/>
      <c r="U20" s="99"/>
      <c r="V20" s="98"/>
      <c r="W20" s="97">
        <f ca="1">O20+1</f>
        <v>46368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00"/>
      <c r="L21" s="102"/>
      <c r="M21" s="102"/>
      <c r="N21" s="101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46296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46357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46296</v>
      </c>
      <c r="T27" s="65">
        <f t="shared" ca="1" si="0"/>
        <v>46297</v>
      </c>
      <c r="U27" s="64">
        <f t="shared" ca="1" si="0"/>
        <v>46298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46357</v>
      </c>
      <c r="AA27" s="65">
        <f t="shared" ca="1" si="1"/>
        <v>46358</v>
      </c>
      <c r="AB27" s="65">
        <f t="shared" ca="1" si="1"/>
        <v>46359</v>
      </c>
      <c r="AC27" s="65">
        <f t="shared" ca="1" si="1"/>
        <v>46360</v>
      </c>
      <c r="AD27" s="64">
        <f t="shared" ca="1" si="1"/>
        <v>46361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46299</v>
      </c>
      <c r="P28" s="65">
        <f t="shared" ca="1" si="0"/>
        <v>46300</v>
      </c>
      <c r="Q28" s="65">
        <f t="shared" ca="1" si="0"/>
        <v>46301</v>
      </c>
      <c r="R28" s="65">
        <f t="shared" ca="1" si="0"/>
        <v>46302</v>
      </c>
      <c r="S28" s="65">
        <f t="shared" ca="1" si="0"/>
        <v>46303</v>
      </c>
      <c r="T28" s="65">
        <f t="shared" ca="1" si="0"/>
        <v>46304</v>
      </c>
      <c r="U28" s="64">
        <f t="shared" ca="1" si="0"/>
        <v>46305</v>
      </c>
      <c r="V28" s="61"/>
      <c r="W28" s="61"/>
      <c r="X28" s="64">
        <f t="shared" ca="1" si="1"/>
        <v>46362</v>
      </c>
      <c r="Y28" s="65">
        <f t="shared" ca="1" si="1"/>
        <v>46363</v>
      </c>
      <c r="Z28" s="65">
        <f t="shared" ca="1" si="1"/>
        <v>46364</v>
      </c>
      <c r="AA28" s="65">
        <f t="shared" ca="1" si="1"/>
        <v>46365</v>
      </c>
      <c r="AB28" s="65">
        <f t="shared" ca="1" si="1"/>
        <v>46366</v>
      </c>
      <c r="AC28" s="65">
        <f t="shared" ca="1" si="1"/>
        <v>46367</v>
      </c>
      <c r="AD28" s="64">
        <f t="shared" ca="1" si="1"/>
        <v>46368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46306</v>
      </c>
      <c r="P29" s="65">
        <f t="shared" ca="1" si="0"/>
        <v>46307</v>
      </c>
      <c r="Q29" s="65">
        <f t="shared" ca="1" si="0"/>
        <v>46308</v>
      </c>
      <c r="R29" s="65">
        <f t="shared" ca="1" si="0"/>
        <v>46309</v>
      </c>
      <c r="S29" s="65">
        <f t="shared" ca="1" si="0"/>
        <v>46310</v>
      </c>
      <c r="T29" s="65">
        <f t="shared" ca="1" si="0"/>
        <v>46311</v>
      </c>
      <c r="U29" s="64">
        <f t="shared" ca="1" si="0"/>
        <v>46312</v>
      </c>
      <c r="V29" s="61"/>
      <c r="W29" s="61"/>
      <c r="X29" s="64">
        <f t="shared" ca="1" si="1"/>
        <v>46369</v>
      </c>
      <c r="Y29" s="65">
        <f t="shared" ca="1" si="1"/>
        <v>46370</v>
      </c>
      <c r="Z29" s="65">
        <f t="shared" ca="1" si="1"/>
        <v>46371</v>
      </c>
      <c r="AA29" s="65">
        <f t="shared" ca="1" si="1"/>
        <v>46372</v>
      </c>
      <c r="AB29" s="65">
        <f t="shared" ca="1" si="1"/>
        <v>46373</v>
      </c>
      <c r="AC29" s="65">
        <f t="shared" ca="1" si="1"/>
        <v>46374</v>
      </c>
      <c r="AD29" s="64">
        <f t="shared" ca="1" si="1"/>
        <v>46375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46313</v>
      </c>
      <c r="P30" s="65">
        <f t="shared" ca="1" si="0"/>
        <v>46314</v>
      </c>
      <c r="Q30" s="65">
        <f t="shared" ca="1" si="0"/>
        <v>46315</v>
      </c>
      <c r="R30" s="65">
        <f t="shared" ca="1" si="0"/>
        <v>46316</v>
      </c>
      <c r="S30" s="65">
        <f t="shared" ca="1" si="0"/>
        <v>46317</v>
      </c>
      <c r="T30" s="65">
        <f t="shared" ca="1" si="0"/>
        <v>46318</v>
      </c>
      <c r="U30" s="64">
        <f t="shared" ca="1" si="0"/>
        <v>46319</v>
      </c>
      <c r="V30" s="61"/>
      <c r="W30" s="61"/>
      <c r="X30" s="64">
        <f t="shared" ca="1" si="1"/>
        <v>46376</v>
      </c>
      <c r="Y30" s="65">
        <f t="shared" ca="1" si="1"/>
        <v>46377</v>
      </c>
      <c r="Z30" s="65">
        <f t="shared" ca="1" si="1"/>
        <v>46378</v>
      </c>
      <c r="AA30" s="65">
        <f t="shared" ca="1" si="1"/>
        <v>46379</v>
      </c>
      <c r="AB30" s="65">
        <f t="shared" ca="1" si="1"/>
        <v>46380</v>
      </c>
      <c r="AC30" s="65">
        <f t="shared" ca="1" si="1"/>
        <v>46381</v>
      </c>
      <c r="AD30" s="64">
        <f t="shared" ca="1" si="1"/>
        <v>46382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46320</v>
      </c>
      <c r="P31" s="65">
        <f t="shared" ca="1" si="0"/>
        <v>46321</v>
      </c>
      <c r="Q31" s="65">
        <f t="shared" ca="1" si="0"/>
        <v>46322</v>
      </c>
      <c r="R31" s="65">
        <f t="shared" ca="1" si="0"/>
        <v>46323</v>
      </c>
      <c r="S31" s="65">
        <f t="shared" ca="1" si="0"/>
        <v>46324</v>
      </c>
      <c r="T31" s="65">
        <f t="shared" ca="1" si="0"/>
        <v>46325</v>
      </c>
      <c r="U31" s="64">
        <f t="shared" ca="1" si="0"/>
        <v>46326</v>
      </c>
      <c r="V31" s="61"/>
      <c r="W31" s="61"/>
      <c r="X31" s="64">
        <f t="shared" ca="1" si="1"/>
        <v>46383</v>
      </c>
      <c r="Y31" s="65">
        <f t="shared" ca="1" si="1"/>
        <v>46384</v>
      </c>
      <c r="Z31" s="65">
        <f t="shared" ca="1" si="1"/>
        <v>46385</v>
      </c>
      <c r="AA31" s="65">
        <f t="shared" ca="1" si="1"/>
        <v>46386</v>
      </c>
      <c r="AB31" s="65">
        <f t="shared" ca="1" si="1"/>
        <v>46387</v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DATE(About!P8,12,1)</f>
        <v>46357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46355</v>
      </c>
      <c r="D4" s="109"/>
      <c r="E4" s="109">
        <f ca="1">E5</f>
        <v>46356</v>
      </c>
      <c r="F4" s="109"/>
      <c r="G4" s="109">
        <f ca="1">G5</f>
        <v>46357</v>
      </c>
      <c r="H4" s="109"/>
      <c r="I4" s="109">
        <f ca="1">I5</f>
        <v>46358</v>
      </c>
      <c r="J4" s="109"/>
      <c r="K4" s="109">
        <f ca="1">K5</f>
        <v>46359</v>
      </c>
      <c r="L4" s="109"/>
      <c r="M4" s="109"/>
      <c r="N4" s="37"/>
      <c r="O4" s="109">
        <f ca="1">O5</f>
        <v>46360</v>
      </c>
      <c r="P4" s="109"/>
      <c r="Q4" s="109"/>
      <c r="R4" s="109"/>
      <c r="S4" s="109"/>
      <c r="T4" s="109"/>
      <c r="U4" s="109"/>
      <c r="V4" s="109"/>
      <c r="W4" s="109">
        <f ca="1">W5</f>
        <v>46361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46355</v>
      </c>
      <c r="D5" s="107"/>
      <c r="E5" s="105">
        <f ca="1">C5+1</f>
        <v>46356</v>
      </c>
      <c r="F5" s="107"/>
      <c r="G5" s="105">
        <f ca="1">E5+1</f>
        <v>46357</v>
      </c>
      <c r="H5" s="107"/>
      <c r="I5" s="105">
        <f ca="1">G5+1</f>
        <v>46358</v>
      </c>
      <c r="J5" s="107"/>
      <c r="K5" s="105">
        <f ca="1">I5+1</f>
        <v>46359</v>
      </c>
      <c r="L5" s="106"/>
      <c r="M5" s="106"/>
      <c r="N5" s="77"/>
      <c r="O5" s="105">
        <f ca="1">K5+1</f>
        <v>46360</v>
      </c>
      <c r="P5" s="106"/>
      <c r="Q5" s="106"/>
      <c r="R5" s="106"/>
      <c r="S5" s="106"/>
      <c r="T5" s="106"/>
      <c r="U5" s="106"/>
      <c r="V5" s="107"/>
      <c r="W5" s="105">
        <f ca="1">O5+1</f>
        <v>46361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46362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46363</v>
      </c>
      <c r="F8" s="98"/>
      <c r="G8" s="97">
        <f ca="1">E8+1</f>
        <v>46364</v>
      </c>
      <c r="H8" s="98"/>
      <c r="I8" s="97">
        <f ca="1">G8+1</f>
        <v>46365</v>
      </c>
      <c r="J8" s="98"/>
      <c r="K8" s="97">
        <f ca="1">I8+1</f>
        <v>46366</v>
      </c>
      <c r="L8" s="99"/>
      <c r="M8" s="99"/>
      <c r="N8" s="50"/>
      <c r="O8" s="97">
        <f ca="1">K8+1</f>
        <v>46367</v>
      </c>
      <c r="P8" s="99"/>
      <c r="Q8" s="99"/>
      <c r="R8" s="99"/>
      <c r="S8" s="99"/>
      <c r="T8" s="99"/>
      <c r="U8" s="99"/>
      <c r="V8" s="98"/>
      <c r="W8" s="97">
        <f ca="1">O8+1</f>
        <v>46368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46369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46370</v>
      </c>
      <c r="F11" s="98"/>
      <c r="G11" s="97">
        <f ca="1">E11+1</f>
        <v>46371</v>
      </c>
      <c r="H11" s="98"/>
      <c r="I11" s="97">
        <f ca="1">G11+1</f>
        <v>46372</v>
      </c>
      <c r="J11" s="98"/>
      <c r="K11" s="97">
        <f ca="1">I11+1</f>
        <v>46373</v>
      </c>
      <c r="L11" s="99"/>
      <c r="M11" s="99"/>
      <c r="N11" s="50"/>
      <c r="O11" s="97">
        <f ca="1">K11+1</f>
        <v>46374</v>
      </c>
      <c r="P11" s="99"/>
      <c r="Q11" s="99"/>
      <c r="R11" s="99"/>
      <c r="S11" s="99"/>
      <c r="T11" s="99"/>
      <c r="U11" s="99"/>
      <c r="V11" s="98"/>
      <c r="W11" s="97">
        <f ca="1">O11+1</f>
        <v>46375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46376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46377</v>
      </c>
      <c r="F14" s="98"/>
      <c r="G14" s="97">
        <f ca="1">E14+1</f>
        <v>46378</v>
      </c>
      <c r="H14" s="98"/>
      <c r="I14" s="97">
        <f ca="1">G14+1</f>
        <v>46379</v>
      </c>
      <c r="J14" s="98"/>
      <c r="K14" s="97">
        <f ca="1">I14+1</f>
        <v>46380</v>
      </c>
      <c r="L14" s="99"/>
      <c r="M14" s="99"/>
      <c r="N14" s="50"/>
      <c r="O14" s="97">
        <f ca="1">K14+1</f>
        <v>46381</v>
      </c>
      <c r="P14" s="99"/>
      <c r="Q14" s="99"/>
      <c r="R14" s="99"/>
      <c r="S14" s="99"/>
      <c r="T14" s="99"/>
      <c r="U14" s="99"/>
      <c r="V14" s="98"/>
      <c r="W14" s="97">
        <f ca="1">O14+1</f>
        <v>46382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46383</v>
      </c>
      <c r="D16" s="107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46384</v>
      </c>
      <c r="F17" s="98"/>
      <c r="G17" s="97">
        <f ca="1">E17+1</f>
        <v>46385</v>
      </c>
      <c r="H17" s="98"/>
      <c r="I17" s="97">
        <f ca="1">G17+1</f>
        <v>46386</v>
      </c>
      <c r="J17" s="98"/>
      <c r="K17" s="97">
        <f ca="1">I17+1</f>
        <v>46387</v>
      </c>
      <c r="L17" s="99"/>
      <c r="M17" s="99"/>
      <c r="N17" s="98"/>
      <c r="O17" s="97">
        <f ca="1">K17+1</f>
        <v>46388</v>
      </c>
      <c r="P17" s="99"/>
      <c r="Q17" s="99"/>
      <c r="R17" s="99"/>
      <c r="S17" s="99"/>
      <c r="T17" s="99"/>
      <c r="U17" s="99"/>
      <c r="V17" s="98"/>
      <c r="W17" s="97">
        <f ca="1">O17+1</f>
        <v>46389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100"/>
      <c r="L18" s="102"/>
      <c r="M18" s="102"/>
      <c r="N18" s="101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46390</v>
      </c>
      <c r="D19" s="107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46391</v>
      </c>
      <c r="F20" s="98"/>
      <c r="G20" s="97">
        <f ca="1">E20+1</f>
        <v>46392</v>
      </c>
      <c r="H20" s="98"/>
      <c r="I20" s="97">
        <f ca="1">G20+1</f>
        <v>46393</v>
      </c>
      <c r="J20" s="98"/>
      <c r="K20" s="97">
        <f ca="1">I20+1</f>
        <v>46394</v>
      </c>
      <c r="L20" s="99"/>
      <c r="M20" s="99"/>
      <c r="N20" s="98"/>
      <c r="O20" s="97">
        <f ca="1">K20+1</f>
        <v>46395</v>
      </c>
      <c r="P20" s="99"/>
      <c r="Q20" s="99"/>
      <c r="R20" s="99"/>
      <c r="S20" s="99"/>
      <c r="T20" s="99"/>
      <c r="U20" s="99"/>
      <c r="V20" s="98"/>
      <c r="W20" s="97">
        <f ca="1">O20+1</f>
        <v>46396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00"/>
      <c r="L21" s="102"/>
      <c r="M21" s="102"/>
      <c r="N21" s="101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46327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46388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46327</v>
      </c>
      <c r="P27" s="65">
        <f t="shared" ca="1" si="0"/>
        <v>46328</v>
      </c>
      <c r="Q27" s="65">
        <f t="shared" ca="1" si="0"/>
        <v>46329</v>
      </c>
      <c r="R27" s="65">
        <f t="shared" ca="1" si="0"/>
        <v>46330</v>
      </c>
      <c r="S27" s="65">
        <f t="shared" ca="1" si="0"/>
        <v>46331</v>
      </c>
      <c r="T27" s="65">
        <f t="shared" ca="1" si="0"/>
        <v>46332</v>
      </c>
      <c r="U27" s="64">
        <f t="shared" ca="1" si="0"/>
        <v>46333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46388</v>
      </c>
      <c r="AD27" s="64">
        <f t="shared" ca="1" si="1"/>
        <v>46389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46334</v>
      </c>
      <c r="P28" s="65">
        <f t="shared" ca="1" si="0"/>
        <v>46335</v>
      </c>
      <c r="Q28" s="65">
        <f t="shared" ca="1" si="0"/>
        <v>46336</v>
      </c>
      <c r="R28" s="65">
        <f t="shared" ca="1" si="0"/>
        <v>46337</v>
      </c>
      <c r="S28" s="65">
        <f t="shared" ca="1" si="0"/>
        <v>46338</v>
      </c>
      <c r="T28" s="65">
        <f t="shared" ca="1" si="0"/>
        <v>46339</v>
      </c>
      <c r="U28" s="64">
        <f t="shared" ca="1" si="0"/>
        <v>46340</v>
      </c>
      <c r="V28" s="61"/>
      <c r="W28" s="61"/>
      <c r="X28" s="64">
        <f t="shared" ca="1" si="1"/>
        <v>46390</v>
      </c>
      <c r="Y28" s="65">
        <f t="shared" ca="1" si="1"/>
        <v>46391</v>
      </c>
      <c r="Z28" s="65">
        <f t="shared" ca="1" si="1"/>
        <v>46392</v>
      </c>
      <c r="AA28" s="65">
        <f t="shared" ca="1" si="1"/>
        <v>46393</v>
      </c>
      <c r="AB28" s="65">
        <f t="shared" ca="1" si="1"/>
        <v>46394</v>
      </c>
      <c r="AC28" s="65">
        <f t="shared" ca="1" si="1"/>
        <v>46395</v>
      </c>
      <c r="AD28" s="64">
        <f t="shared" ca="1" si="1"/>
        <v>46396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46341</v>
      </c>
      <c r="P29" s="65">
        <f t="shared" ca="1" si="0"/>
        <v>46342</v>
      </c>
      <c r="Q29" s="65">
        <f t="shared" ca="1" si="0"/>
        <v>46343</v>
      </c>
      <c r="R29" s="65">
        <f t="shared" ca="1" si="0"/>
        <v>46344</v>
      </c>
      <c r="S29" s="65">
        <f t="shared" ca="1" si="0"/>
        <v>46345</v>
      </c>
      <c r="T29" s="65">
        <f t="shared" ca="1" si="0"/>
        <v>46346</v>
      </c>
      <c r="U29" s="64">
        <f t="shared" ca="1" si="0"/>
        <v>46347</v>
      </c>
      <c r="V29" s="61"/>
      <c r="W29" s="61"/>
      <c r="X29" s="64">
        <f t="shared" ca="1" si="1"/>
        <v>46397</v>
      </c>
      <c r="Y29" s="65">
        <f t="shared" ca="1" si="1"/>
        <v>46398</v>
      </c>
      <c r="Z29" s="65">
        <f t="shared" ca="1" si="1"/>
        <v>46399</v>
      </c>
      <c r="AA29" s="65">
        <f t="shared" ca="1" si="1"/>
        <v>46400</v>
      </c>
      <c r="AB29" s="65">
        <f t="shared" ca="1" si="1"/>
        <v>46401</v>
      </c>
      <c r="AC29" s="65">
        <f t="shared" ca="1" si="1"/>
        <v>46402</v>
      </c>
      <c r="AD29" s="64">
        <f t="shared" ca="1" si="1"/>
        <v>46403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46348</v>
      </c>
      <c r="P30" s="65">
        <f t="shared" ca="1" si="0"/>
        <v>46349</v>
      </c>
      <c r="Q30" s="65">
        <f t="shared" ca="1" si="0"/>
        <v>46350</v>
      </c>
      <c r="R30" s="65">
        <f t="shared" ca="1" si="0"/>
        <v>46351</v>
      </c>
      <c r="S30" s="65">
        <f t="shared" ca="1" si="0"/>
        <v>46352</v>
      </c>
      <c r="T30" s="65">
        <f t="shared" ca="1" si="0"/>
        <v>46353</v>
      </c>
      <c r="U30" s="64">
        <f t="shared" ca="1" si="0"/>
        <v>46354</v>
      </c>
      <c r="V30" s="61"/>
      <c r="W30" s="61"/>
      <c r="X30" s="64">
        <f t="shared" ca="1" si="1"/>
        <v>46404</v>
      </c>
      <c r="Y30" s="65">
        <f t="shared" ca="1" si="1"/>
        <v>46405</v>
      </c>
      <c r="Z30" s="65">
        <f t="shared" ca="1" si="1"/>
        <v>46406</v>
      </c>
      <c r="AA30" s="65">
        <f t="shared" ca="1" si="1"/>
        <v>46407</v>
      </c>
      <c r="AB30" s="65">
        <f t="shared" ca="1" si="1"/>
        <v>46408</v>
      </c>
      <c r="AC30" s="65">
        <f t="shared" ca="1" si="1"/>
        <v>46409</v>
      </c>
      <c r="AD30" s="64">
        <f t="shared" ca="1" si="1"/>
        <v>46410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46355</v>
      </c>
      <c r="P31" s="65">
        <f t="shared" ca="1" si="0"/>
        <v>46356</v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46411</v>
      </c>
      <c r="Y31" s="65">
        <f t="shared" ca="1" si="1"/>
        <v>46412</v>
      </c>
      <c r="Z31" s="65">
        <f t="shared" ca="1" si="1"/>
        <v>46413</v>
      </c>
      <c r="AA31" s="65">
        <f t="shared" ca="1" si="1"/>
        <v>46414</v>
      </c>
      <c r="AB31" s="65">
        <f t="shared" ca="1" si="1"/>
        <v>46415</v>
      </c>
      <c r="AC31" s="65">
        <f t="shared" ca="1" si="1"/>
        <v>46416</v>
      </c>
      <c r="AD31" s="65">
        <f t="shared" ca="1" si="1"/>
        <v>46417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46418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DATE(About!P8,1,1)</f>
        <v>46023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46019</v>
      </c>
      <c r="D4" s="109"/>
      <c r="E4" s="109">
        <f ca="1">E5</f>
        <v>46020</v>
      </c>
      <c r="F4" s="109"/>
      <c r="G4" s="109">
        <f ca="1">G5</f>
        <v>46021</v>
      </c>
      <c r="H4" s="109"/>
      <c r="I4" s="109">
        <f ca="1">I5</f>
        <v>46022</v>
      </c>
      <c r="J4" s="109"/>
      <c r="K4" s="109">
        <f ca="1">K5</f>
        <v>46023</v>
      </c>
      <c r="L4" s="109"/>
      <c r="M4" s="109"/>
      <c r="N4" s="37"/>
      <c r="O4" s="109">
        <f ca="1">O5</f>
        <v>46024</v>
      </c>
      <c r="P4" s="109"/>
      <c r="Q4" s="109"/>
      <c r="R4" s="109"/>
      <c r="S4" s="109"/>
      <c r="T4" s="109"/>
      <c r="U4" s="109"/>
      <c r="V4" s="109"/>
      <c r="W4" s="109">
        <f ca="1">W5</f>
        <v>46025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46019</v>
      </c>
      <c r="D5" s="107"/>
      <c r="E5" s="105">
        <f ca="1">C5+1</f>
        <v>46020</v>
      </c>
      <c r="F5" s="107"/>
      <c r="G5" s="105">
        <f ca="1">E5+1</f>
        <v>46021</v>
      </c>
      <c r="H5" s="107"/>
      <c r="I5" s="105">
        <f ca="1">G5+1</f>
        <v>46022</v>
      </c>
      <c r="J5" s="107"/>
      <c r="K5" s="105">
        <f ca="1">I5+1</f>
        <v>46023</v>
      </c>
      <c r="L5" s="106"/>
      <c r="M5" s="106"/>
      <c r="N5" s="77"/>
      <c r="O5" s="105">
        <f ca="1">K5+1</f>
        <v>46024</v>
      </c>
      <c r="P5" s="106"/>
      <c r="Q5" s="106"/>
      <c r="R5" s="106"/>
      <c r="S5" s="106"/>
      <c r="T5" s="106"/>
      <c r="U5" s="106"/>
      <c r="V5" s="107"/>
      <c r="W5" s="105">
        <f ca="1">O5+1</f>
        <v>46025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46026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46027</v>
      </c>
      <c r="F8" s="98"/>
      <c r="G8" s="97">
        <f ca="1">E8+1</f>
        <v>46028</v>
      </c>
      <c r="H8" s="98"/>
      <c r="I8" s="97">
        <f ca="1">G8+1</f>
        <v>46029</v>
      </c>
      <c r="J8" s="98"/>
      <c r="K8" s="97">
        <f ca="1">I8+1</f>
        <v>46030</v>
      </c>
      <c r="L8" s="99"/>
      <c r="M8" s="99"/>
      <c r="N8" s="50"/>
      <c r="O8" s="97">
        <f ca="1">K8+1</f>
        <v>46031</v>
      </c>
      <c r="P8" s="99"/>
      <c r="Q8" s="99"/>
      <c r="R8" s="99"/>
      <c r="S8" s="99"/>
      <c r="T8" s="99"/>
      <c r="U8" s="99"/>
      <c r="V8" s="98"/>
      <c r="W8" s="97">
        <f ca="1">O8+1</f>
        <v>46032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46033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46034</v>
      </c>
      <c r="F11" s="98"/>
      <c r="G11" s="97">
        <f ca="1">E11+1</f>
        <v>46035</v>
      </c>
      <c r="H11" s="98"/>
      <c r="I11" s="97">
        <f ca="1">G11+1</f>
        <v>46036</v>
      </c>
      <c r="J11" s="98"/>
      <c r="K11" s="97">
        <f ca="1">I11+1</f>
        <v>46037</v>
      </c>
      <c r="L11" s="99"/>
      <c r="M11" s="99"/>
      <c r="N11" s="50"/>
      <c r="O11" s="97">
        <f ca="1">K11+1</f>
        <v>46038</v>
      </c>
      <c r="P11" s="99"/>
      <c r="Q11" s="99"/>
      <c r="R11" s="99"/>
      <c r="S11" s="99"/>
      <c r="T11" s="99"/>
      <c r="U11" s="99"/>
      <c r="V11" s="98"/>
      <c r="W11" s="97">
        <f ca="1">O11+1</f>
        <v>46039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46040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46041</v>
      </c>
      <c r="F14" s="98"/>
      <c r="G14" s="97">
        <f ca="1">E14+1</f>
        <v>46042</v>
      </c>
      <c r="H14" s="98"/>
      <c r="I14" s="97">
        <f ca="1">G14+1</f>
        <v>46043</v>
      </c>
      <c r="J14" s="98"/>
      <c r="K14" s="97">
        <f ca="1">I14+1</f>
        <v>46044</v>
      </c>
      <c r="L14" s="99"/>
      <c r="M14" s="99"/>
      <c r="N14" s="50"/>
      <c r="O14" s="97">
        <f ca="1">K14+1</f>
        <v>46045</v>
      </c>
      <c r="P14" s="99"/>
      <c r="Q14" s="99"/>
      <c r="R14" s="99"/>
      <c r="S14" s="99"/>
      <c r="T14" s="99"/>
      <c r="U14" s="99"/>
      <c r="V14" s="98"/>
      <c r="W14" s="97">
        <f ca="1">O14+1</f>
        <v>46046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46047</v>
      </c>
      <c r="D16" s="107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46048</v>
      </c>
      <c r="F17" s="98"/>
      <c r="G17" s="97">
        <f ca="1">E17+1</f>
        <v>46049</v>
      </c>
      <c r="H17" s="98"/>
      <c r="I17" s="97">
        <f ca="1">G17+1</f>
        <v>46050</v>
      </c>
      <c r="J17" s="98"/>
      <c r="K17" s="97">
        <f ca="1">I17+1</f>
        <v>46051</v>
      </c>
      <c r="L17" s="99"/>
      <c r="M17" s="99"/>
      <c r="N17" s="50"/>
      <c r="O17" s="97">
        <f ca="1">K17+1</f>
        <v>46052</v>
      </c>
      <c r="P17" s="99"/>
      <c r="Q17" s="99"/>
      <c r="R17" s="99"/>
      <c r="S17" s="99"/>
      <c r="T17" s="99"/>
      <c r="U17" s="99"/>
      <c r="V17" s="98"/>
      <c r="W17" s="97">
        <f ca="1">O17+1</f>
        <v>46053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100"/>
      <c r="L18" s="102"/>
      <c r="M18" s="102"/>
      <c r="N18" s="44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46054</v>
      </c>
      <c r="D19" s="107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46055</v>
      </c>
      <c r="F20" s="98"/>
      <c r="G20" s="97">
        <f ca="1">E20+1</f>
        <v>46056</v>
      </c>
      <c r="H20" s="98"/>
      <c r="I20" s="97">
        <f ca="1">G20+1</f>
        <v>46057</v>
      </c>
      <c r="J20" s="98"/>
      <c r="K20" s="97">
        <f ca="1">I20+1</f>
        <v>46058</v>
      </c>
      <c r="L20" s="99"/>
      <c r="M20" s="99"/>
      <c r="N20" s="50"/>
      <c r="O20" s="97">
        <f ca="1">K20+1</f>
        <v>46059</v>
      </c>
      <c r="P20" s="99"/>
      <c r="Q20" s="99"/>
      <c r="R20" s="99"/>
      <c r="S20" s="99"/>
      <c r="T20" s="99"/>
      <c r="U20" s="99"/>
      <c r="V20" s="98"/>
      <c r="W20" s="97">
        <f ca="1">O20+1</f>
        <v>46060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00"/>
      <c r="L21" s="102"/>
      <c r="M21" s="102"/>
      <c r="N21" s="44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45992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46054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45992</v>
      </c>
      <c r="Q27" s="65">
        <f t="shared" ca="1" si="0"/>
        <v>45993</v>
      </c>
      <c r="R27" s="65">
        <f t="shared" ca="1" si="0"/>
        <v>45994</v>
      </c>
      <c r="S27" s="65">
        <f t="shared" ca="1" si="0"/>
        <v>45995</v>
      </c>
      <c r="T27" s="65">
        <f t="shared" ca="1" si="0"/>
        <v>45996</v>
      </c>
      <c r="U27" s="64">
        <f t="shared" ca="1" si="0"/>
        <v>45997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46054</v>
      </c>
      <c r="Y27" s="65">
        <f t="shared" ca="1" si="1"/>
        <v>46055</v>
      </c>
      <c r="Z27" s="65">
        <f t="shared" ca="1" si="1"/>
        <v>46056</v>
      </c>
      <c r="AA27" s="65">
        <f t="shared" ca="1" si="1"/>
        <v>46057</v>
      </c>
      <c r="AB27" s="65">
        <f t="shared" ca="1" si="1"/>
        <v>46058</v>
      </c>
      <c r="AC27" s="65">
        <f t="shared" ca="1" si="1"/>
        <v>46059</v>
      </c>
      <c r="AD27" s="64">
        <f t="shared" ca="1" si="1"/>
        <v>46060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45998</v>
      </c>
      <c r="P28" s="65">
        <f t="shared" ca="1" si="0"/>
        <v>45999</v>
      </c>
      <c r="Q28" s="65">
        <f t="shared" ca="1" si="0"/>
        <v>46000</v>
      </c>
      <c r="R28" s="65">
        <f t="shared" ca="1" si="0"/>
        <v>46001</v>
      </c>
      <c r="S28" s="65">
        <f t="shared" ca="1" si="0"/>
        <v>46002</v>
      </c>
      <c r="T28" s="65">
        <f t="shared" ca="1" si="0"/>
        <v>46003</v>
      </c>
      <c r="U28" s="64">
        <f t="shared" ca="1" si="0"/>
        <v>46004</v>
      </c>
      <c r="V28" s="61"/>
      <c r="W28" s="61"/>
      <c r="X28" s="64">
        <f t="shared" ca="1" si="1"/>
        <v>46061</v>
      </c>
      <c r="Y28" s="65">
        <f t="shared" ca="1" si="1"/>
        <v>46062</v>
      </c>
      <c r="Z28" s="65">
        <f t="shared" ca="1" si="1"/>
        <v>46063</v>
      </c>
      <c r="AA28" s="65">
        <f t="shared" ca="1" si="1"/>
        <v>46064</v>
      </c>
      <c r="AB28" s="65">
        <f t="shared" ca="1" si="1"/>
        <v>46065</v>
      </c>
      <c r="AC28" s="65">
        <f t="shared" ca="1" si="1"/>
        <v>46066</v>
      </c>
      <c r="AD28" s="64">
        <f t="shared" ca="1" si="1"/>
        <v>46067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46005</v>
      </c>
      <c r="P29" s="65">
        <f t="shared" ca="1" si="0"/>
        <v>46006</v>
      </c>
      <c r="Q29" s="65">
        <f t="shared" ca="1" si="0"/>
        <v>46007</v>
      </c>
      <c r="R29" s="65">
        <f t="shared" ca="1" si="0"/>
        <v>46008</v>
      </c>
      <c r="S29" s="65">
        <f t="shared" ca="1" si="0"/>
        <v>46009</v>
      </c>
      <c r="T29" s="65">
        <f t="shared" ca="1" si="0"/>
        <v>46010</v>
      </c>
      <c r="U29" s="64">
        <f t="shared" ca="1" si="0"/>
        <v>46011</v>
      </c>
      <c r="V29" s="61"/>
      <c r="W29" s="61"/>
      <c r="X29" s="64">
        <f t="shared" ca="1" si="1"/>
        <v>46068</v>
      </c>
      <c r="Y29" s="65">
        <f t="shared" ca="1" si="1"/>
        <v>46069</v>
      </c>
      <c r="Z29" s="65">
        <f t="shared" ca="1" si="1"/>
        <v>46070</v>
      </c>
      <c r="AA29" s="65">
        <f t="shared" ca="1" si="1"/>
        <v>46071</v>
      </c>
      <c r="AB29" s="65">
        <f t="shared" ca="1" si="1"/>
        <v>46072</v>
      </c>
      <c r="AC29" s="65">
        <f t="shared" ca="1" si="1"/>
        <v>46073</v>
      </c>
      <c r="AD29" s="64">
        <f t="shared" ca="1" si="1"/>
        <v>46074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46012</v>
      </c>
      <c r="P30" s="65">
        <f t="shared" ca="1" si="0"/>
        <v>46013</v>
      </c>
      <c r="Q30" s="65">
        <f t="shared" ca="1" si="0"/>
        <v>46014</v>
      </c>
      <c r="R30" s="65">
        <f t="shared" ca="1" si="0"/>
        <v>46015</v>
      </c>
      <c r="S30" s="65">
        <f t="shared" ca="1" si="0"/>
        <v>46016</v>
      </c>
      <c r="T30" s="65">
        <f t="shared" ca="1" si="0"/>
        <v>46017</v>
      </c>
      <c r="U30" s="64">
        <f t="shared" ca="1" si="0"/>
        <v>46018</v>
      </c>
      <c r="V30" s="61"/>
      <c r="W30" s="61"/>
      <c r="X30" s="64">
        <f t="shared" ca="1" si="1"/>
        <v>46075</v>
      </c>
      <c r="Y30" s="65">
        <f t="shared" ca="1" si="1"/>
        <v>46076</v>
      </c>
      <c r="Z30" s="65">
        <f t="shared" ca="1" si="1"/>
        <v>46077</v>
      </c>
      <c r="AA30" s="65">
        <f t="shared" ca="1" si="1"/>
        <v>46078</v>
      </c>
      <c r="AB30" s="65">
        <f t="shared" ca="1" si="1"/>
        <v>46079</v>
      </c>
      <c r="AC30" s="65">
        <f t="shared" ca="1" si="1"/>
        <v>46080</v>
      </c>
      <c r="AD30" s="64">
        <f t="shared" ca="1" si="1"/>
        <v>46081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46019</v>
      </c>
      <c r="P31" s="65">
        <f t="shared" ca="1" si="0"/>
        <v>46020</v>
      </c>
      <c r="Q31" s="65">
        <f t="shared" ca="1" si="0"/>
        <v>46021</v>
      </c>
      <c r="R31" s="65">
        <f t="shared" ca="1" si="0"/>
        <v>46022</v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 t="str">
        <f t="shared" ca="1" si="1"/>
        <v/>
      </c>
      <c r="Y31" s="65" t="str">
        <f t="shared" ca="1" si="1"/>
        <v/>
      </c>
      <c r="Z31" s="65" t="str">
        <f t="shared" ca="1" si="1"/>
        <v/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topLeftCell="A2" zoomScaleNormal="100" workbookViewId="0">
      <selection activeCell="W9" sqref="W9"/>
    </sheetView>
  </sheetViews>
  <sheetFormatPr defaultColWidth="8.7109375" defaultRowHeight="12.75" x14ac:dyDescent="0.2"/>
  <cols>
    <col min="1" max="2" width="5.5703125" style="3" customWidth="1"/>
    <col min="3" max="3" width="32.42578125" style="3" customWidth="1"/>
    <col min="4" max="4" width="1.85546875" style="3" customWidth="1"/>
    <col min="5" max="5" width="25" style="3" customWidth="1"/>
    <col min="6" max="6" width="2" style="3" customWidth="1"/>
    <col min="7" max="7" width="23.7109375" style="3" customWidth="1"/>
    <col min="8" max="8" width="15.5703125" style="3" hidden="1" customWidth="1"/>
    <col min="9" max="9" width="28.7109375" style="3" customWidth="1"/>
    <col min="10" max="10" width="3.42578125" style="3" hidden="1" customWidth="1"/>
    <col min="11" max="11" width="25.140625" style="3" customWidth="1"/>
    <col min="12" max="13" width="5.5703125" style="3" hidden="1" customWidth="1"/>
    <col min="14" max="14" width="2.7109375" style="3" customWidth="1"/>
    <col min="15" max="15" width="23.42578125" style="3" customWidth="1"/>
    <col min="16" max="16" width="0.5703125" style="3" customWidth="1"/>
    <col min="17" max="17" width="2.5703125" style="3" hidden="1" customWidth="1"/>
    <col min="18" max="18" width="1.5703125" style="3" hidden="1" customWidth="1"/>
    <col min="19" max="22" width="2.5703125" style="3" hidden="1" customWidth="1"/>
    <col min="23" max="23" width="23.7109375" style="3" customWidth="1"/>
    <col min="24" max="24" width="2" style="3" customWidth="1"/>
    <col min="25" max="29" width="2.5703125" style="3" hidden="1" customWidth="1"/>
    <col min="30" max="30" width="3.7109375" style="3" hidden="1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DATE(About!P8,2,1)</f>
        <v>46054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46054</v>
      </c>
      <c r="D4" s="109"/>
      <c r="E4" s="109">
        <f ca="1">E5</f>
        <v>46055</v>
      </c>
      <c r="F4" s="109"/>
      <c r="G4" s="109">
        <f ca="1">G5</f>
        <v>46056</v>
      </c>
      <c r="H4" s="109"/>
      <c r="I4" s="109">
        <f ca="1">I5</f>
        <v>46057</v>
      </c>
      <c r="J4" s="109"/>
      <c r="K4" s="109">
        <f ca="1">K5</f>
        <v>46058</v>
      </c>
      <c r="L4" s="109"/>
      <c r="M4" s="109"/>
      <c r="N4" s="37"/>
      <c r="O4" s="109">
        <f ca="1">O5</f>
        <v>46059</v>
      </c>
      <c r="P4" s="109"/>
      <c r="Q4" s="109"/>
      <c r="R4" s="109"/>
      <c r="S4" s="109"/>
      <c r="T4" s="109"/>
      <c r="U4" s="109"/>
      <c r="V4" s="109"/>
      <c r="W4" s="109">
        <f ca="1">W5</f>
        <v>46060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46054</v>
      </c>
      <c r="D5" s="107"/>
      <c r="E5" s="105">
        <f ca="1">C5+1</f>
        <v>46055</v>
      </c>
      <c r="F5" s="107"/>
      <c r="G5" s="105">
        <f ca="1">E5+1</f>
        <v>46056</v>
      </c>
      <c r="H5" s="107"/>
      <c r="I5" s="105">
        <f ca="1">G5+1</f>
        <v>46057</v>
      </c>
      <c r="J5" s="107"/>
      <c r="K5" s="105">
        <f ca="1">I5+1</f>
        <v>46058</v>
      </c>
      <c r="L5" s="106"/>
      <c r="M5" s="106"/>
      <c r="N5" s="77"/>
      <c r="O5" s="105">
        <f ca="1">K5+1</f>
        <v>46059</v>
      </c>
      <c r="P5" s="106"/>
      <c r="Q5" s="106"/>
      <c r="R5" s="106"/>
      <c r="S5" s="106"/>
      <c r="T5" s="106"/>
      <c r="U5" s="106"/>
      <c r="V5" s="107"/>
      <c r="W5" s="105">
        <f ca="1">O5+1</f>
        <v>46060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93" customHeight="1" x14ac:dyDescent="0.2">
      <c r="A6" s="42"/>
      <c r="C6" s="81" t="s">
        <v>23</v>
      </c>
      <c r="D6" s="82"/>
      <c r="E6" s="92" t="s">
        <v>17</v>
      </c>
      <c r="F6" s="82"/>
      <c r="G6" s="92" t="s">
        <v>18</v>
      </c>
      <c r="H6" s="82"/>
      <c r="I6" s="92" t="s">
        <v>15</v>
      </c>
      <c r="J6" s="82"/>
      <c r="K6" s="92" t="s">
        <v>26</v>
      </c>
      <c r="L6" s="83"/>
      <c r="M6" s="83"/>
      <c r="N6" s="82"/>
      <c r="O6" s="92" t="s">
        <v>22</v>
      </c>
      <c r="P6" s="83"/>
      <c r="Q6" s="83"/>
      <c r="R6" s="83"/>
      <c r="S6" s="83"/>
      <c r="T6" s="83"/>
      <c r="U6" s="83"/>
      <c r="V6" s="82"/>
      <c r="W6" s="92" t="s">
        <v>40</v>
      </c>
      <c r="X6" s="83"/>
      <c r="Y6" s="83"/>
      <c r="Z6" s="83"/>
      <c r="AA6" s="83"/>
      <c r="AB6" s="83"/>
      <c r="AC6" s="83"/>
      <c r="AD6" s="82"/>
      <c r="AE6" s="7"/>
      <c r="AF6" s="42"/>
    </row>
    <row r="7" spans="1:36" ht="22.5" customHeight="1" x14ac:dyDescent="0.25">
      <c r="A7" s="1"/>
      <c r="C7" s="84">
        <f ca="1">W5+1</f>
        <v>46061</v>
      </c>
      <c r="D7" s="85"/>
      <c r="E7" s="86"/>
      <c r="F7" s="87"/>
      <c r="G7" s="86"/>
      <c r="H7" s="87"/>
      <c r="I7" s="86"/>
      <c r="J7" s="87"/>
      <c r="K7" s="86"/>
      <c r="L7" s="88"/>
      <c r="M7" s="88"/>
      <c r="N7" s="87"/>
      <c r="O7" s="86"/>
      <c r="P7" s="88"/>
      <c r="Q7" s="88"/>
      <c r="R7" s="88"/>
      <c r="S7" s="88"/>
      <c r="T7" s="88"/>
      <c r="U7" s="88"/>
      <c r="V7" s="87"/>
      <c r="W7" s="86"/>
      <c r="X7" s="88"/>
      <c r="Y7" s="88"/>
      <c r="Z7" s="88"/>
      <c r="AA7" s="88"/>
      <c r="AB7" s="88"/>
      <c r="AC7" s="88"/>
      <c r="AD7" s="87"/>
      <c r="AF7" s="1"/>
    </row>
    <row r="8" spans="1:36" s="7" customFormat="1" ht="15" customHeight="1" x14ac:dyDescent="0.25">
      <c r="A8" s="4"/>
      <c r="C8" s="84"/>
      <c r="D8" s="85"/>
      <c r="E8" s="89">
        <f ca="1">C7+1</f>
        <v>46062</v>
      </c>
      <c r="F8" s="90"/>
      <c r="G8" s="89">
        <f ca="1">E8+1</f>
        <v>46063</v>
      </c>
      <c r="H8" s="90"/>
      <c r="I8" s="89">
        <f ca="1">G8+1</f>
        <v>46064</v>
      </c>
      <c r="J8" s="90"/>
      <c r="K8" s="89">
        <f ca="1">I8+1</f>
        <v>46065</v>
      </c>
      <c r="L8" s="91"/>
      <c r="M8" s="91"/>
      <c r="N8" s="90"/>
      <c r="O8" s="89">
        <f ca="1">K8+1</f>
        <v>46066</v>
      </c>
      <c r="P8" s="91"/>
      <c r="Q8" s="91"/>
      <c r="R8" s="91"/>
      <c r="S8" s="91"/>
      <c r="T8" s="91"/>
      <c r="U8" s="91"/>
      <c r="V8" s="90"/>
      <c r="W8" s="89">
        <f ca="1">O8+1</f>
        <v>46067</v>
      </c>
      <c r="X8" s="91"/>
      <c r="Y8" s="91"/>
      <c r="Z8" s="91"/>
      <c r="AA8" s="91"/>
      <c r="AB8" s="91"/>
      <c r="AC8" s="91"/>
      <c r="AD8" s="90"/>
      <c r="AF8" s="4"/>
    </row>
    <row r="9" spans="1:36" s="43" customFormat="1" ht="111" customHeight="1" x14ac:dyDescent="0.2">
      <c r="A9" s="42"/>
      <c r="C9" s="81"/>
      <c r="D9" s="82"/>
      <c r="E9" s="92" t="s">
        <v>38</v>
      </c>
      <c r="F9" s="82"/>
      <c r="G9" s="92" t="s">
        <v>19</v>
      </c>
      <c r="H9" s="82"/>
      <c r="I9" s="92" t="s">
        <v>16</v>
      </c>
      <c r="J9" s="82"/>
      <c r="K9" s="92" t="s">
        <v>25</v>
      </c>
      <c r="L9" s="83"/>
      <c r="M9" s="83"/>
      <c r="N9" s="82"/>
      <c r="O9" s="92" t="s">
        <v>37</v>
      </c>
      <c r="P9" s="83"/>
      <c r="Q9" s="83"/>
      <c r="R9" s="83"/>
      <c r="S9" s="83"/>
      <c r="T9" s="83"/>
      <c r="U9" s="83"/>
      <c r="V9" s="82"/>
      <c r="W9" s="92" t="s">
        <v>28</v>
      </c>
      <c r="X9" s="83"/>
      <c r="Y9" s="83"/>
      <c r="Z9" s="83"/>
      <c r="AA9" s="83"/>
      <c r="AB9" s="83"/>
      <c r="AC9" s="83"/>
      <c r="AD9" s="82"/>
      <c r="AE9" s="7"/>
      <c r="AF9" s="42"/>
    </row>
    <row r="10" spans="1:36" s="43" customFormat="1" ht="13.5" customHeight="1" x14ac:dyDescent="0.25">
      <c r="A10" s="42"/>
      <c r="C10" s="84">
        <f ca="1">W8+1</f>
        <v>46068</v>
      </c>
      <c r="D10" s="85"/>
      <c r="E10" s="86"/>
      <c r="F10" s="87"/>
      <c r="G10" s="86"/>
      <c r="H10" s="87"/>
      <c r="I10" s="86"/>
      <c r="J10" s="87"/>
      <c r="K10" s="86"/>
      <c r="L10" s="88"/>
      <c r="M10" s="88"/>
      <c r="N10" s="87"/>
      <c r="O10" s="86"/>
      <c r="P10" s="88"/>
      <c r="Q10" s="88"/>
      <c r="R10" s="88"/>
      <c r="S10" s="88"/>
      <c r="T10" s="88"/>
      <c r="U10" s="88"/>
      <c r="V10" s="87"/>
      <c r="W10" s="86"/>
      <c r="X10" s="88"/>
      <c r="Y10" s="88"/>
      <c r="Z10" s="88"/>
      <c r="AA10" s="88"/>
      <c r="AB10" s="88"/>
      <c r="AC10" s="88"/>
      <c r="AD10" s="87"/>
      <c r="AE10" s="7"/>
      <c r="AF10" s="42"/>
    </row>
    <row r="11" spans="1:36" s="7" customFormat="1" ht="17.25" customHeight="1" x14ac:dyDescent="0.25">
      <c r="A11" s="4"/>
      <c r="C11" s="84"/>
      <c r="D11" s="85"/>
      <c r="E11" s="93">
        <f ca="1">C10+1</f>
        <v>46069</v>
      </c>
      <c r="F11" s="90"/>
      <c r="G11" s="89">
        <f ca="1">E11+1</f>
        <v>46070</v>
      </c>
      <c r="H11" s="90"/>
      <c r="I11" s="89">
        <f ca="1">G11+1</f>
        <v>46071</v>
      </c>
      <c r="J11" s="90"/>
      <c r="K11" s="89">
        <f ca="1">I11+1</f>
        <v>46072</v>
      </c>
      <c r="L11" s="91"/>
      <c r="M11" s="91"/>
      <c r="N11" s="90"/>
      <c r="O11" s="89">
        <f ca="1">K11+1</f>
        <v>46073</v>
      </c>
      <c r="P11" s="91"/>
      <c r="Q11" s="91"/>
      <c r="R11" s="91"/>
      <c r="S11" s="91"/>
      <c r="T11" s="91"/>
      <c r="U11" s="91"/>
      <c r="V11" s="90"/>
      <c r="W11" s="89">
        <f ca="1">O11+1</f>
        <v>46074</v>
      </c>
      <c r="X11" s="91"/>
      <c r="Y11" s="91"/>
      <c r="Z11" s="91"/>
      <c r="AA11" s="91"/>
      <c r="AB11" s="91"/>
      <c r="AC11" s="91"/>
      <c r="AD11" s="90"/>
      <c r="AF11" s="4"/>
      <c r="AJ11" s="3"/>
    </row>
    <row r="12" spans="1:36" s="43" customFormat="1" ht="83.25" customHeight="1" x14ac:dyDescent="0.2">
      <c r="A12" s="42"/>
      <c r="C12" s="92" t="s">
        <v>23</v>
      </c>
      <c r="D12" s="82"/>
      <c r="E12" s="92" t="s">
        <v>27</v>
      </c>
      <c r="F12" s="82"/>
      <c r="G12" s="92" t="s">
        <v>20</v>
      </c>
      <c r="H12" s="82"/>
      <c r="I12" s="92" t="s">
        <v>35</v>
      </c>
      <c r="J12" s="82"/>
      <c r="K12" s="92" t="s">
        <v>21</v>
      </c>
      <c r="L12" s="83"/>
      <c r="M12" s="83"/>
      <c r="N12" s="82"/>
      <c r="O12" s="92" t="s">
        <v>30</v>
      </c>
      <c r="P12" s="83"/>
      <c r="Q12" s="83"/>
      <c r="R12" s="83"/>
      <c r="S12" s="83"/>
      <c r="T12" s="83"/>
      <c r="U12" s="83"/>
      <c r="V12" s="82"/>
      <c r="W12" s="92" t="s">
        <v>31</v>
      </c>
      <c r="X12" s="83"/>
      <c r="Y12" s="83"/>
      <c r="Z12" s="83"/>
      <c r="AA12" s="83"/>
      <c r="AB12" s="83"/>
      <c r="AC12" s="83"/>
      <c r="AD12" s="82"/>
      <c r="AE12" s="7"/>
      <c r="AF12" s="42"/>
    </row>
    <row r="13" spans="1:36" s="43" customFormat="1" ht="15.75" customHeight="1" x14ac:dyDescent="0.25">
      <c r="A13" s="42"/>
      <c r="C13" s="84">
        <f ca="1">W11+1</f>
        <v>46075</v>
      </c>
      <c r="D13" s="85"/>
      <c r="E13" s="86"/>
      <c r="F13" s="87"/>
      <c r="G13" s="86"/>
      <c r="H13" s="87"/>
      <c r="I13" s="86"/>
      <c r="J13" s="87"/>
      <c r="K13" s="86"/>
      <c r="L13" s="88"/>
      <c r="M13" s="88"/>
      <c r="N13" s="87"/>
      <c r="O13" s="86"/>
      <c r="P13" s="88"/>
      <c r="Q13" s="88"/>
      <c r="R13" s="88"/>
      <c r="S13" s="88"/>
      <c r="T13" s="88"/>
      <c r="U13" s="88"/>
      <c r="V13" s="87"/>
      <c r="W13" s="86"/>
      <c r="X13" s="88"/>
      <c r="Y13" s="88"/>
      <c r="Z13" s="88"/>
      <c r="AA13" s="88"/>
      <c r="AB13" s="88"/>
      <c r="AC13" s="88"/>
      <c r="AD13" s="87"/>
      <c r="AE13" s="7"/>
      <c r="AF13" s="42"/>
    </row>
    <row r="14" spans="1:36" s="7" customFormat="1" ht="15" customHeight="1" x14ac:dyDescent="0.25">
      <c r="A14" s="4"/>
      <c r="C14" s="84"/>
      <c r="D14" s="85"/>
      <c r="E14" s="89">
        <f ca="1">C13+1</f>
        <v>46076</v>
      </c>
      <c r="F14" s="90"/>
      <c r="G14" s="89">
        <f ca="1">E14+1</f>
        <v>46077</v>
      </c>
      <c r="H14" s="90"/>
      <c r="I14" s="89">
        <f ca="1">G14+1</f>
        <v>46078</v>
      </c>
      <c r="J14" s="90"/>
      <c r="K14" s="89">
        <f ca="1">I14+1</f>
        <v>46079</v>
      </c>
      <c r="L14" s="91"/>
      <c r="M14" s="91"/>
      <c r="N14" s="90"/>
      <c r="O14" s="89">
        <f ca="1">K14+1</f>
        <v>46080</v>
      </c>
      <c r="P14" s="91"/>
      <c r="Q14" s="91"/>
      <c r="R14" s="91"/>
      <c r="S14" s="91"/>
      <c r="T14" s="91"/>
      <c r="U14" s="91"/>
      <c r="V14" s="90"/>
      <c r="W14" s="89">
        <f ca="1">O14+1</f>
        <v>46081</v>
      </c>
      <c r="X14" s="91"/>
      <c r="Y14" s="91"/>
      <c r="Z14" s="91"/>
      <c r="AA14" s="91"/>
      <c r="AB14" s="91"/>
      <c r="AC14" s="91"/>
      <c r="AD14" s="90"/>
      <c r="AF14" s="4"/>
    </row>
    <row r="15" spans="1:36" s="43" customFormat="1" ht="111" customHeight="1" x14ac:dyDescent="0.2">
      <c r="A15" s="42"/>
      <c r="C15" s="81"/>
      <c r="D15" s="82"/>
      <c r="E15" s="92" t="s">
        <v>29</v>
      </c>
      <c r="F15" s="82"/>
      <c r="G15" s="92" t="s">
        <v>32</v>
      </c>
      <c r="H15" s="82"/>
      <c r="I15" s="92" t="s">
        <v>33</v>
      </c>
      <c r="J15" s="82"/>
      <c r="K15" s="92" t="s">
        <v>34</v>
      </c>
      <c r="L15" s="83"/>
      <c r="M15" s="83"/>
      <c r="N15" s="82"/>
      <c r="O15" s="92" t="s">
        <v>36</v>
      </c>
      <c r="P15" s="83"/>
      <c r="Q15" s="83"/>
      <c r="R15" s="83"/>
      <c r="S15" s="83"/>
      <c r="T15" s="83"/>
      <c r="U15" s="83"/>
      <c r="V15" s="82"/>
      <c r="W15" s="92" t="s">
        <v>24</v>
      </c>
      <c r="X15" s="83"/>
      <c r="Y15" s="83"/>
      <c r="Z15" s="83"/>
      <c r="AA15" s="83"/>
      <c r="AB15" s="83"/>
      <c r="AC15" s="83"/>
      <c r="AD15" s="82"/>
      <c r="AE15" s="7"/>
      <c r="AF15" s="42"/>
    </row>
    <row r="16" spans="1:36" s="43" customFormat="1" ht="9.9499999999999993" customHeight="1" x14ac:dyDescent="0.2">
      <c r="A16" s="42"/>
      <c r="C16" s="105">
        <f ca="1">W14+1</f>
        <v>46082</v>
      </c>
      <c r="D16" s="107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46083</v>
      </c>
      <c r="F17" s="98"/>
      <c r="G17" s="97">
        <f ca="1">E17+1</f>
        <v>46084</v>
      </c>
      <c r="H17" s="98"/>
      <c r="I17" s="97">
        <f ca="1">G17+1</f>
        <v>46085</v>
      </c>
      <c r="J17" s="98"/>
      <c r="K17" s="97">
        <f ca="1">I17+1</f>
        <v>46086</v>
      </c>
      <c r="L17" s="99"/>
      <c r="M17" s="99"/>
      <c r="N17" s="50"/>
      <c r="O17" s="97">
        <f ca="1">K17+1</f>
        <v>46087</v>
      </c>
      <c r="P17" s="99"/>
      <c r="Q17" s="99"/>
      <c r="R17" s="99"/>
      <c r="S17" s="99"/>
      <c r="T17" s="99"/>
      <c r="U17" s="99"/>
      <c r="V17" s="98"/>
      <c r="W17" s="97">
        <f ca="1">O17+1</f>
        <v>46088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100"/>
      <c r="L18" s="102"/>
      <c r="M18" s="102"/>
      <c r="N18" s="44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46089</v>
      </c>
      <c r="D19" s="107"/>
      <c r="E19" s="45"/>
      <c r="F19" s="78"/>
      <c r="G19" s="45"/>
      <c r="H19" s="78"/>
      <c r="I19" s="47"/>
      <c r="J19" s="48"/>
      <c r="K19" s="47"/>
      <c r="L19" s="49"/>
      <c r="M19" s="49"/>
      <c r="N19" s="48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46090</v>
      </c>
      <c r="F20" s="98"/>
      <c r="G20" s="97">
        <f ca="1">E20+1</f>
        <v>46091</v>
      </c>
      <c r="H20" s="98"/>
      <c r="I20" s="97">
        <f ca="1">G20+1</f>
        <v>46092</v>
      </c>
      <c r="J20" s="98"/>
      <c r="K20" s="97">
        <f ca="1">I20+1</f>
        <v>46093</v>
      </c>
      <c r="L20" s="99"/>
      <c r="M20" s="99"/>
      <c r="N20" s="50"/>
      <c r="O20" s="97">
        <f ca="1">K20+1</f>
        <v>46094</v>
      </c>
      <c r="P20" s="99"/>
      <c r="Q20" s="99"/>
      <c r="R20" s="99"/>
      <c r="S20" s="99"/>
      <c r="T20" s="99"/>
      <c r="U20" s="99"/>
      <c r="V20" s="98"/>
      <c r="W20" s="97">
        <f ca="1">O20+1</f>
        <v>46095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00"/>
      <c r="L21" s="102"/>
      <c r="M21" s="102"/>
      <c r="N21" s="44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46023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46082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>
        <f t="shared" ca="1" si="0"/>
        <v>46023</v>
      </c>
      <c r="T27" s="65">
        <f t="shared" ca="1" si="0"/>
        <v>46024</v>
      </c>
      <c r="U27" s="64">
        <f t="shared" ca="1" si="0"/>
        <v>46025</v>
      </c>
      <c r="V27" s="61"/>
      <c r="W27" s="61"/>
      <c r="X27" s="65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46082</v>
      </c>
      <c r="Y27" s="65">
        <f t="shared" ca="1" si="1"/>
        <v>46083</v>
      </c>
      <c r="Z27" s="65">
        <f t="shared" ca="1" si="1"/>
        <v>46084</v>
      </c>
      <c r="AA27" s="65">
        <f t="shared" ca="1" si="1"/>
        <v>46085</v>
      </c>
      <c r="AB27" s="65">
        <f t="shared" ca="1" si="1"/>
        <v>46086</v>
      </c>
      <c r="AC27" s="65">
        <f t="shared" ca="1" si="1"/>
        <v>46087</v>
      </c>
      <c r="AD27" s="64">
        <f t="shared" ca="1" si="1"/>
        <v>46088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46026</v>
      </c>
      <c r="P28" s="65">
        <f t="shared" ca="1" si="0"/>
        <v>46027</v>
      </c>
      <c r="Q28" s="65">
        <f t="shared" ca="1" si="0"/>
        <v>46028</v>
      </c>
      <c r="R28" s="65">
        <f t="shared" ca="1" si="0"/>
        <v>46029</v>
      </c>
      <c r="S28" s="65">
        <f t="shared" ca="1" si="0"/>
        <v>46030</v>
      </c>
      <c r="T28" s="65">
        <f t="shared" ca="1" si="0"/>
        <v>46031</v>
      </c>
      <c r="U28" s="64">
        <f t="shared" ca="1" si="0"/>
        <v>46032</v>
      </c>
      <c r="V28" s="61"/>
      <c r="W28" s="61"/>
      <c r="X28" s="64">
        <f t="shared" ca="1" si="1"/>
        <v>46089</v>
      </c>
      <c r="Y28" s="65">
        <f t="shared" ca="1" si="1"/>
        <v>46090</v>
      </c>
      <c r="Z28" s="65">
        <f t="shared" ca="1" si="1"/>
        <v>46091</v>
      </c>
      <c r="AA28" s="65">
        <f t="shared" ca="1" si="1"/>
        <v>46092</v>
      </c>
      <c r="AB28" s="65">
        <f t="shared" ca="1" si="1"/>
        <v>46093</v>
      </c>
      <c r="AC28" s="65">
        <f t="shared" ca="1" si="1"/>
        <v>46094</v>
      </c>
      <c r="AD28" s="64">
        <f t="shared" ca="1" si="1"/>
        <v>46095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46033</v>
      </c>
      <c r="P29" s="65">
        <f t="shared" ca="1" si="0"/>
        <v>46034</v>
      </c>
      <c r="Q29" s="65">
        <f t="shared" ca="1" si="0"/>
        <v>46035</v>
      </c>
      <c r="R29" s="65">
        <f t="shared" ca="1" si="0"/>
        <v>46036</v>
      </c>
      <c r="S29" s="65">
        <f t="shared" ca="1" si="0"/>
        <v>46037</v>
      </c>
      <c r="T29" s="65">
        <f t="shared" ca="1" si="0"/>
        <v>46038</v>
      </c>
      <c r="U29" s="64">
        <f t="shared" ca="1" si="0"/>
        <v>46039</v>
      </c>
      <c r="V29" s="61"/>
      <c r="W29" s="61"/>
      <c r="X29" s="64">
        <f t="shared" ca="1" si="1"/>
        <v>46096</v>
      </c>
      <c r="Y29" s="65">
        <f t="shared" ca="1" si="1"/>
        <v>46097</v>
      </c>
      <c r="Z29" s="65">
        <f t="shared" ca="1" si="1"/>
        <v>46098</v>
      </c>
      <c r="AA29" s="65">
        <f t="shared" ca="1" si="1"/>
        <v>46099</v>
      </c>
      <c r="AB29" s="65">
        <f t="shared" ca="1" si="1"/>
        <v>46100</v>
      </c>
      <c r="AC29" s="65">
        <f t="shared" ca="1" si="1"/>
        <v>46101</v>
      </c>
      <c r="AD29" s="64">
        <f t="shared" ca="1" si="1"/>
        <v>46102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46040</v>
      </c>
      <c r="P30" s="65">
        <f t="shared" ca="1" si="0"/>
        <v>46041</v>
      </c>
      <c r="Q30" s="65">
        <f t="shared" ca="1" si="0"/>
        <v>46042</v>
      </c>
      <c r="R30" s="65">
        <f t="shared" ca="1" si="0"/>
        <v>46043</v>
      </c>
      <c r="S30" s="65">
        <f t="shared" ca="1" si="0"/>
        <v>46044</v>
      </c>
      <c r="T30" s="65">
        <f t="shared" ca="1" si="0"/>
        <v>46045</v>
      </c>
      <c r="U30" s="64">
        <f t="shared" ca="1" si="0"/>
        <v>46046</v>
      </c>
      <c r="V30" s="61"/>
      <c r="W30" s="61"/>
      <c r="X30" s="64">
        <f t="shared" ca="1" si="1"/>
        <v>46103</v>
      </c>
      <c r="Y30" s="65">
        <f t="shared" ca="1" si="1"/>
        <v>46104</v>
      </c>
      <c r="Z30" s="65">
        <f t="shared" ca="1" si="1"/>
        <v>46105</v>
      </c>
      <c r="AA30" s="65">
        <f t="shared" ca="1" si="1"/>
        <v>46106</v>
      </c>
      <c r="AB30" s="65">
        <f t="shared" ca="1" si="1"/>
        <v>46107</v>
      </c>
      <c r="AC30" s="65">
        <f t="shared" ca="1" si="1"/>
        <v>46108</v>
      </c>
      <c r="AD30" s="64">
        <f t="shared" ca="1" si="1"/>
        <v>46109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46047</v>
      </c>
      <c r="P31" s="65">
        <f t="shared" ca="1" si="0"/>
        <v>46048</v>
      </c>
      <c r="Q31" s="65">
        <f t="shared" ca="1" si="0"/>
        <v>46049</v>
      </c>
      <c r="R31" s="65">
        <f t="shared" ca="1" si="0"/>
        <v>46050</v>
      </c>
      <c r="S31" s="65">
        <f t="shared" ca="1" si="0"/>
        <v>46051</v>
      </c>
      <c r="T31" s="65">
        <f t="shared" ca="1" si="0"/>
        <v>46052</v>
      </c>
      <c r="U31" s="64">
        <f t="shared" ca="1" si="0"/>
        <v>46053</v>
      </c>
      <c r="V31" s="61"/>
      <c r="W31" s="61"/>
      <c r="X31" s="64">
        <f t="shared" ca="1" si="1"/>
        <v>46110</v>
      </c>
      <c r="Y31" s="65">
        <f t="shared" ca="1" si="1"/>
        <v>46111</v>
      </c>
      <c r="Z31" s="65">
        <f t="shared" ca="1" si="1"/>
        <v>46112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49">
    <mergeCell ref="G21:H21"/>
    <mergeCell ref="I21:J21"/>
    <mergeCell ref="G20:H20"/>
    <mergeCell ref="I20:J20"/>
    <mergeCell ref="W20:AD20"/>
    <mergeCell ref="K21:M21"/>
    <mergeCell ref="O21:V21"/>
    <mergeCell ref="W21:AD21"/>
    <mergeCell ref="W17:AD17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C21:D21"/>
    <mergeCell ref="E21:F21"/>
    <mergeCell ref="O18:V18"/>
    <mergeCell ref="C19:D20"/>
    <mergeCell ref="E20:F20"/>
    <mergeCell ref="K5:M5"/>
    <mergeCell ref="O5:V5"/>
    <mergeCell ref="C16:D17"/>
    <mergeCell ref="E17:F17"/>
    <mergeCell ref="G17:H17"/>
    <mergeCell ref="I17:J17"/>
    <mergeCell ref="K17:M17"/>
    <mergeCell ref="O17:V17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</dataValidations>
  <printOptions horizontalCentered="1"/>
  <pageMargins left="0.5" right="0.5" top="0.25" bottom="0.25" header="0.25" footer="0.25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N34"/>
  <sheetViews>
    <sheetView showGridLines="0" topLeftCell="A2" zoomScaleNormal="100" workbookViewId="0">
      <selection activeCell="E15" sqref="E15"/>
    </sheetView>
  </sheetViews>
  <sheetFormatPr defaultColWidth="8.7109375" defaultRowHeight="12.75" x14ac:dyDescent="0.2"/>
  <cols>
    <col min="1" max="2" width="5.5703125" style="3" customWidth="1"/>
    <col min="3" max="3" width="24.7109375" style="3" customWidth="1"/>
    <col min="4" max="4" width="0.7109375" style="3" customWidth="1"/>
    <col min="5" max="5" width="23.85546875" style="3" customWidth="1"/>
    <col min="6" max="6" width="1.140625" style="3" customWidth="1"/>
    <col min="7" max="7" width="24.42578125" style="3" customWidth="1"/>
    <col min="8" max="8" width="6" style="3" hidden="1" customWidth="1"/>
    <col min="9" max="9" width="28" style="3" customWidth="1"/>
    <col min="10" max="10" width="2.7109375" style="3" hidden="1" customWidth="1"/>
    <col min="11" max="11" width="26.28515625" style="3" customWidth="1"/>
    <col min="12" max="12" width="0.140625" style="3" customWidth="1"/>
    <col min="13" max="14" width="5.5703125" style="3" hidden="1" customWidth="1"/>
    <col min="15" max="15" width="24" style="3" customWidth="1"/>
    <col min="16" max="16" width="0.28515625" style="3" hidden="1" customWidth="1"/>
    <col min="17" max="19" width="2.5703125" style="3" hidden="1" customWidth="1"/>
    <col min="20" max="21" width="3.28515625" style="3" hidden="1" customWidth="1"/>
    <col min="22" max="22" width="5.28515625" style="3" hidden="1" customWidth="1"/>
    <col min="23" max="23" width="25" style="3" customWidth="1"/>
    <col min="24" max="29" width="17.7109375" style="3" hidden="1" customWidth="1"/>
    <col min="30" max="30" width="17.140625" style="3" hidden="1" customWidth="1"/>
    <col min="31" max="31" width="10.42578125" style="3" hidden="1" customWidth="1"/>
    <col min="32" max="40" width="8.7109375" style="3" hidden="1" customWidth="1"/>
    <col min="41" max="41" width="3.28515625" style="3" customWidth="1"/>
    <col min="42" max="42" width="8.7109375" style="3"/>
    <col min="43" max="52" width="0" style="3" hidden="1" customWidth="1"/>
    <col min="53" max="16384" width="8.7109375" style="3"/>
  </cols>
  <sheetData>
    <row r="1" spans="1:33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s="30" customFormat="1" ht="90" customHeight="1" x14ac:dyDescent="0.9">
      <c r="A2" s="29"/>
      <c r="C2" s="108">
        <f ca="1">DATE(About!P8,3,1)</f>
        <v>46082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33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D3" s="30"/>
      <c r="AE3" s="30"/>
      <c r="AF3" s="30"/>
    </row>
    <row r="4" spans="1:33" s="36" customFormat="1" ht="30" customHeight="1" x14ac:dyDescent="0.3">
      <c r="A4" s="35"/>
      <c r="C4" s="109">
        <f ca="1">C5</f>
        <v>46082</v>
      </c>
      <c r="D4" s="109"/>
      <c r="E4" s="109">
        <f ca="1">E5</f>
        <v>46083</v>
      </c>
      <c r="F4" s="109"/>
      <c r="G4" s="109">
        <f ca="1">G5</f>
        <v>46084</v>
      </c>
      <c r="H4" s="109"/>
      <c r="I4" s="109">
        <f ca="1">I5</f>
        <v>46085</v>
      </c>
      <c r="J4" s="109"/>
      <c r="K4" s="109">
        <f ca="1">K5</f>
        <v>46086</v>
      </c>
      <c r="L4" s="109"/>
      <c r="M4" s="109"/>
      <c r="N4" s="37"/>
      <c r="O4" s="109">
        <f ca="1">O5</f>
        <v>46087</v>
      </c>
      <c r="P4" s="109"/>
      <c r="Q4" s="109"/>
      <c r="R4" s="109"/>
      <c r="S4" s="109"/>
      <c r="T4" s="109"/>
      <c r="U4" s="109"/>
      <c r="V4" s="109"/>
      <c r="W4" s="109">
        <f ca="1">W5</f>
        <v>46088</v>
      </c>
      <c r="X4" s="109"/>
      <c r="Y4" s="109"/>
      <c r="Z4" s="109"/>
      <c r="AA4" s="109"/>
      <c r="AB4" s="109"/>
      <c r="AC4" s="109"/>
      <c r="AD4" s="109"/>
      <c r="AE4" s="39"/>
      <c r="AF4" s="39"/>
      <c r="AG4" s="39"/>
    </row>
    <row r="5" spans="1:33" ht="24.95" customHeight="1" x14ac:dyDescent="0.25">
      <c r="A5" s="1"/>
      <c r="C5" s="105">
        <f ca="1">$C$2-(WEEKDAY($C$2,1)-(start_day-1))-IF((WEEKDAY($C$2,1)-(start_day-1))&lt;=0,7,0)+1</f>
        <v>46082</v>
      </c>
      <c r="D5" s="107"/>
      <c r="E5" s="105">
        <f ca="1">C5+1</f>
        <v>46083</v>
      </c>
      <c r="F5" s="107"/>
      <c r="G5" s="105">
        <f ca="1">E5+1</f>
        <v>46084</v>
      </c>
      <c r="H5" s="107"/>
      <c r="I5" s="105">
        <f ca="1">G5+1</f>
        <v>46085</v>
      </c>
      <c r="J5" s="107"/>
      <c r="K5" s="105">
        <f ca="1">I5+1</f>
        <v>46086</v>
      </c>
      <c r="L5" s="106"/>
      <c r="M5" s="106"/>
      <c r="N5" s="77"/>
      <c r="O5" s="105">
        <f ca="1">K5+1</f>
        <v>46087</v>
      </c>
      <c r="P5" s="106"/>
      <c r="Q5" s="106"/>
      <c r="R5" s="106"/>
      <c r="S5" s="106"/>
      <c r="T5" s="106"/>
      <c r="U5" s="106"/>
      <c r="V5" s="107"/>
      <c r="W5" s="105">
        <f ca="1">O5+1</f>
        <v>46088</v>
      </c>
      <c r="X5" s="106"/>
      <c r="Y5" s="106"/>
      <c r="Z5" s="106"/>
      <c r="AA5" s="106"/>
      <c r="AB5" s="106"/>
      <c r="AC5" s="106"/>
      <c r="AD5" s="107"/>
      <c r="AE5" s="41"/>
      <c r="AF5" s="41"/>
      <c r="AG5" s="41"/>
    </row>
    <row r="6" spans="1:33" s="43" customFormat="1" ht="95.25" customHeight="1" x14ac:dyDescent="0.2">
      <c r="A6" s="42"/>
      <c r="C6" s="81" t="s">
        <v>39</v>
      </c>
      <c r="D6" s="82"/>
      <c r="E6" s="92" t="s">
        <v>47</v>
      </c>
      <c r="F6" s="82"/>
      <c r="G6" s="92" t="s">
        <v>18</v>
      </c>
      <c r="H6" s="82"/>
      <c r="I6" s="92" t="s">
        <v>48</v>
      </c>
      <c r="J6" s="82"/>
      <c r="K6" s="92" t="s">
        <v>54</v>
      </c>
      <c r="L6" s="83"/>
      <c r="M6" s="83"/>
      <c r="N6" s="82"/>
      <c r="O6" s="92" t="s">
        <v>22</v>
      </c>
      <c r="P6" s="83"/>
      <c r="Q6" s="83"/>
      <c r="R6" s="83"/>
      <c r="S6" s="83"/>
      <c r="T6" s="83"/>
      <c r="U6" s="83"/>
      <c r="V6" s="82"/>
      <c r="W6" s="92" t="s">
        <v>53</v>
      </c>
      <c r="X6" s="83"/>
      <c r="Y6" s="83"/>
      <c r="Z6" s="83"/>
      <c r="AA6" s="83"/>
      <c r="AB6" s="83"/>
      <c r="AC6" s="83"/>
      <c r="AD6" s="82"/>
    </row>
    <row r="7" spans="1:33" ht="16.5" customHeight="1" x14ac:dyDescent="0.25">
      <c r="A7" s="1"/>
      <c r="C7" s="84">
        <f ca="1">W5+1</f>
        <v>46089</v>
      </c>
      <c r="D7" s="85"/>
      <c r="E7" s="86"/>
      <c r="F7" s="87"/>
      <c r="G7" s="86"/>
      <c r="H7" s="87"/>
      <c r="I7" s="86"/>
      <c r="J7" s="87"/>
      <c r="K7" s="86"/>
      <c r="L7" s="88"/>
      <c r="M7" s="88"/>
      <c r="N7" s="87"/>
      <c r="O7" s="86"/>
      <c r="P7" s="88"/>
      <c r="Q7" s="88"/>
      <c r="R7" s="88"/>
      <c r="S7" s="88"/>
      <c r="T7" s="88"/>
      <c r="U7" s="88"/>
      <c r="V7" s="87"/>
      <c r="W7" s="86"/>
      <c r="X7" s="88"/>
      <c r="Y7" s="88"/>
      <c r="Z7" s="88"/>
      <c r="AA7" s="88"/>
      <c r="AB7" s="88"/>
      <c r="AC7" s="88"/>
      <c r="AD7" s="87"/>
    </row>
    <row r="8" spans="1:33" s="7" customFormat="1" ht="15" customHeight="1" x14ac:dyDescent="0.25">
      <c r="A8" s="4"/>
      <c r="C8" s="84"/>
      <c r="D8" s="85"/>
      <c r="E8" s="89">
        <f ca="1">C7+1</f>
        <v>46090</v>
      </c>
      <c r="F8" s="90"/>
      <c r="G8" s="89">
        <f ca="1">E8+1</f>
        <v>46091</v>
      </c>
      <c r="H8" s="90"/>
      <c r="I8" s="89">
        <f ca="1">G8+1</f>
        <v>46092</v>
      </c>
      <c r="J8" s="90"/>
      <c r="K8" s="89">
        <f ca="1">I8+1</f>
        <v>46093</v>
      </c>
      <c r="L8" s="91"/>
      <c r="M8" s="91"/>
      <c r="N8" s="90"/>
      <c r="O8" s="89">
        <f ca="1">K8+1</f>
        <v>46094</v>
      </c>
      <c r="P8" s="91"/>
      <c r="Q8" s="91"/>
      <c r="R8" s="91"/>
      <c r="S8" s="91"/>
      <c r="T8" s="91"/>
      <c r="U8" s="91"/>
      <c r="V8" s="90"/>
      <c r="W8" s="89">
        <f ca="1">O8+1</f>
        <v>46095</v>
      </c>
      <c r="X8" s="91"/>
      <c r="Y8" s="91"/>
      <c r="Z8" s="91"/>
      <c r="AA8" s="91"/>
      <c r="AB8" s="91"/>
      <c r="AC8" s="91"/>
      <c r="AD8" s="90"/>
    </row>
    <row r="9" spans="1:33" s="43" customFormat="1" ht="95.25" customHeight="1" x14ac:dyDescent="0.2">
      <c r="A9" s="42"/>
      <c r="C9" s="81"/>
      <c r="D9" s="82"/>
      <c r="E9" s="92" t="s">
        <v>50</v>
      </c>
      <c r="F9" s="82"/>
      <c r="G9" s="92" t="s">
        <v>19</v>
      </c>
      <c r="H9" s="82"/>
      <c r="I9" s="92" t="s">
        <v>46</v>
      </c>
      <c r="J9" s="82"/>
      <c r="K9" s="92" t="s">
        <v>55</v>
      </c>
      <c r="L9" s="83"/>
      <c r="M9" s="83"/>
      <c r="N9" s="82"/>
      <c r="O9" s="92" t="s">
        <v>37</v>
      </c>
      <c r="P9" s="83"/>
      <c r="Q9" s="83"/>
      <c r="R9" s="83"/>
      <c r="S9" s="83"/>
      <c r="T9" s="83"/>
      <c r="U9" s="83"/>
      <c r="V9" s="82"/>
      <c r="W9" s="92" t="s">
        <v>49</v>
      </c>
      <c r="X9" s="83"/>
      <c r="Y9" s="83"/>
      <c r="Z9" s="83"/>
      <c r="AA9" s="83"/>
      <c r="AB9" s="83"/>
      <c r="AC9" s="83"/>
      <c r="AD9" s="82"/>
    </row>
    <row r="10" spans="1:33" s="43" customFormat="1" ht="15.75" customHeight="1" x14ac:dyDescent="0.25">
      <c r="A10" s="42"/>
      <c r="C10" s="84">
        <f ca="1">W8+1</f>
        <v>46096</v>
      </c>
      <c r="D10" s="85"/>
      <c r="E10" s="86"/>
      <c r="F10" s="87"/>
      <c r="G10" s="86"/>
      <c r="H10" s="87"/>
      <c r="I10" s="86"/>
      <c r="J10" s="87"/>
      <c r="K10" s="86"/>
      <c r="L10" s="88"/>
      <c r="M10" s="88"/>
      <c r="N10" s="87"/>
      <c r="O10" s="86"/>
      <c r="P10" s="88"/>
      <c r="Q10" s="88"/>
      <c r="R10" s="88"/>
      <c r="S10" s="88"/>
      <c r="T10" s="88"/>
      <c r="U10" s="88"/>
      <c r="V10" s="87"/>
      <c r="W10" s="86"/>
      <c r="X10" s="88"/>
      <c r="Y10" s="88"/>
      <c r="Z10" s="88"/>
      <c r="AA10" s="88"/>
      <c r="AB10" s="88"/>
      <c r="AC10" s="88"/>
      <c r="AD10" s="87"/>
    </row>
    <row r="11" spans="1:33" s="7" customFormat="1" ht="15" customHeight="1" x14ac:dyDescent="0.25">
      <c r="A11" s="4"/>
      <c r="C11" s="84"/>
      <c r="D11" s="85"/>
      <c r="E11" s="93">
        <f ca="1">C10+1</f>
        <v>46097</v>
      </c>
      <c r="F11" s="90"/>
      <c r="G11" s="89">
        <f ca="1">E11+1</f>
        <v>46098</v>
      </c>
      <c r="H11" s="90"/>
      <c r="I11" s="89">
        <f ca="1">G11+1</f>
        <v>46099</v>
      </c>
      <c r="J11" s="90"/>
      <c r="K11" s="89">
        <f ca="1">I11+1</f>
        <v>46100</v>
      </c>
      <c r="L11" s="91"/>
      <c r="M11" s="91"/>
      <c r="N11" s="90"/>
      <c r="O11" s="89">
        <f ca="1">K11+1</f>
        <v>46101</v>
      </c>
      <c r="P11" s="91"/>
      <c r="Q11" s="91"/>
      <c r="R11" s="91"/>
      <c r="S11" s="91"/>
      <c r="T11" s="91"/>
      <c r="U11" s="91"/>
      <c r="V11" s="90"/>
      <c r="W11" s="89">
        <f ca="1">O11+1</f>
        <v>46102</v>
      </c>
      <c r="X11" s="91"/>
      <c r="Y11" s="91"/>
      <c r="Z11" s="91"/>
      <c r="AA11" s="91"/>
      <c r="AB11" s="91"/>
      <c r="AC11" s="91"/>
      <c r="AD11" s="90"/>
      <c r="AG11" s="3"/>
    </row>
    <row r="12" spans="1:33" s="43" customFormat="1" ht="99.75" customHeight="1" x14ac:dyDescent="0.2">
      <c r="A12" s="42"/>
      <c r="C12" s="92" t="s">
        <v>23</v>
      </c>
      <c r="D12" s="82"/>
      <c r="E12" s="92" t="s">
        <v>42</v>
      </c>
      <c r="F12" s="82"/>
      <c r="G12" s="92" t="s">
        <v>41</v>
      </c>
      <c r="H12" s="82"/>
      <c r="I12" s="92" t="s">
        <v>35</v>
      </c>
      <c r="J12" s="82"/>
      <c r="K12" s="92" t="s">
        <v>51</v>
      </c>
      <c r="L12" s="83"/>
      <c r="M12" s="83"/>
      <c r="N12" s="82"/>
      <c r="O12" s="92" t="s">
        <v>30</v>
      </c>
      <c r="P12" s="83"/>
      <c r="Q12" s="83"/>
      <c r="R12" s="83"/>
      <c r="S12" s="83"/>
      <c r="T12" s="83"/>
      <c r="U12" s="83"/>
      <c r="V12" s="82"/>
      <c r="W12" s="92" t="s">
        <v>52</v>
      </c>
      <c r="X12" s="83"/>
      <c r="Y12" s="83"/>
      <c r="Z12" s="83"/>
      <c r="AA12" s="83"/>
      <c r="AB12" s="83"/>
      <c r="AC12" s="83"/>
      <c r="AD12" s="82"/>
    </row>
    <row r="13" spans="1:33" s="43" customFormat="1" ht="16.5" customHeight="1" x14ac:dyDescent="0.25">
      <c r="A13" s="42"/>
      <c r="C13" s="84">
        <f ca="1">W11+1</f>
        <v>46103</v>
      </c>
      <c r="D13" s="85"/>
      <c r="E13" s="86"/>
      <c r="F13" s="87"/>
      <c r="G13" s="86"/>
      <c r="H13" s="87"/>
      <c r="I13" s="86"/>
      <c r="J13" s="87"/>
      <c r="K13" s="86"/>
      <c r="L13" s="88"/>
      <c r="M13" s="88"/>
      <c r="N13" s="87"/>
      <c r="O13" s="86"/>
      <c r="P13" s="88"/>
      <c r="Q13" s="88"/>
      <c r="R13" s="88"/>
      <c r="S13" s="88"/>
      <c r="T13" s="88"/>
      <c r="U13" s="88"/>
      <c r="V13" s="87"/>
      <c r="W13" s="86"/>
      <c r="X13" s="88"/>
      <c r="Y13" s="88"/>
      <c r="Z13" s="88"/>
      <c r="AA13" s="88"/>
      <c r="AB13" s="88"/>
      <c r="AC13" s="88"/>
      <c r="AD13" s="87"/>
    </row>
    <row r="14" spans="1:33" s="7" customFormat="1" ht="15" customHeight="1" x14ac:dyDescent="0.25">
      <c r="A14" s="4"/>
      <c r="C14" s="84"/>
      <c r="D14" s="85"/>
      <c r="E14" s="89">
        <f ca="1">C13+1</f>
        <v>46104</v>
      </c>
      <c r="F14" s="90"/>
      <c r="G14" s="89">
        <f ca="1">E14+1</f>
        <v>46105</v>
      </c>
      <c r="H14" s="90"/>
      <c r="I14" s="89">
        <f ca="1">G14+1</f>
        <v>46106</v>
      </c>
      <c r="J14" s="90"/>
      <c r="K14" s="89">
        <f ca="1">I14+1</f>
        <v>46107</v>
      </c>
      <c r="L14" s="91"/>
      <c r="M14" s="91"/>
      <c r="N14" s="90"/>
      <c r="O14" s="89">
        <f ca="1">K14+1</f>
        <v>46108</v>
      </c>
      <c r="P14" s="91"/>
      <c r="Q14" s="91"/>
      <c r="R14" s="91"/>
      <c r="S14" s="91"/>
      <c r="T14" s="91"/>
      <c r="U14" s="91"/>
      <c r="V14" s="90"/>
      <c r="W14" s="89">
        <f ca="1">O14+1</f>
        <v>46109</v>
      </c>
      <c r="X14" s="91"/>
      <c r="Y14" s="91"/>
      <c r="Z14" s="91"/>
      <c r="AA14" s="91"/>
      <c r="AB14" s="91"/>
      <c r="AC14" s="91"/>
      <c r="AD14" s="90"/>
    </row>
    <row r="15" spans="1:33" s="43" customFormat="1" ht="99.75" customHeight="1" x14ac:dyDescent="0.2">
      <c r="A15" s="42"/>
      <c r="C15" s="81"/>
      <c r="D15" s="82"/>
      <c r="E15" s="92" t="s">
        <v>29</v>
      </c>
      <c r="F15" s="82"/>
      <c r="G15" s="92" t="s">
        <v>44</v>
      </c>
      <c r="H15" s="82"/>
      <c r="I15" s="92" t="s">
        <v>43</v>
      </c>
      <c r="J15" s="82"/>
      <c r="K15" s="92" t="s">
        <v>45</v>
      </c>
      <c r="L15" s="83"/>
      <c r="M15" s="83"/>
      <c r="N15" s="82"/>
      <c r="O15" s="92" t="s">
        <v>36</v>
      </c>
      <c r="P15" s="83"/>
      <c r="Q15" s="83"/>
      <c r="R15" s="83"/>
      <c r="S15" s="83"/>
      <c r="T15" s="83"/>
      <c r="U15" s="83"/>
      <c r="V15" s="82"/>
      <c r="W15" s="92" t="s">
        <v>24</v>
      </c>
      <c r="X15" s="83"/>
      <c r="Y15" s="83"/>
      <c r="Z15" s="83"/>
      <c r="AA15" s="83"/>
      <c r="AB15" s="83"/>
      <c r="AC15" s="83"/>
      <c r="AD15" s="82"/>
    </row>
    <row r="16" spans="1:33" s="43" customFormat="1" ht="9.9499999999999993" customHeight="1" x14ac:dyDescent="0.2">
      <c r="A16" s="42"/>
      <c r="C16" s="105">
        <f ca="1">W14+1</f>
        <v>46110</v>
      </c>
      <c r="D16" s="107"/>
      <c r="E16" s="45"/>
      <c r="F16" s="78"/>
      <c r="G16" s="45"/>
      <c r="H16" s="78"/>
      <c r="I16" s="47"/>
      <c r="J16" s="48"/>
      <c r="K16" s="47"/>
      <c r="L16" s="49"/>
      <c r="M16" s="49"/>
      <c r="N16" s="48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</row>
    <row r="17" spans="1:39" s="7" customFormat="1" ht="15" customHeight="1" x14ac:dyDescent="0.2">
      <c r="A17" s="4"/>
      <c r="C17" s="105"/>
      <c r="D17" s="107"/>
      <c r="E17" s="97">
        <f ca="1">C16+1</f>
        <v>46111</v>
      </c>
      <c r="F17" s="98"/>
      <c r="G17" s="97">
        <f ca="1">E17+1</f>
        <v>46112</v>
      </c>
      <c r="H17" s="98"/>
      <c r="I17" s="97">
        <f ca="1">G17+1</f>
        <v>46113</v>
      </c>
      <c r="J17" s="98"/>
      <c r="K17" s="97">
        <f ca="1">I17+1</f>
        <v>46114</v>
      </c>
      <c r="L17" s="99"/>
      <c r="M17" s="99"/>
      <c r="N17" s="50"/>
      <c r="O17" s="97">
        <f ca="1">K17+1</f>
        <v>46115</v>
      </c>
      <c r="P17" s="99"/>
      <c r="Q17" s="99"/>
      <c r="R17" s="99"/>
      <c r="S17" s="99"/>
      <c r="T17" s="99"/>
      <c r="U17" s="99"/>
      <c r="V17" s="98"/>
      <c r="W17" s="97">
        <f ca="1">O17+1</f>
        <v>46116</v>
      </c>
      <c r="X17" s="99"/>
      <c r="Y17" s="99"/>
      <c r="Z17" s="99"/>
      <c r="AA17" s="99"/>
      <c r="AB17" s="99"/>
      <c r="AC17" s="99"/>
      <c r="AD17" s="98"/>
    </row>
    <row r="18" spans="1:39" s="43" customFormat="1" ht="75" customHeight="1" x14ac:dyDescent="0.2">
      <c r="A18" s="42"/>
      <c r="C18" s="121"/>
      <c r="D18" s="122"/>
      <c r="E18" s="121"/>
      <c r="F18" s="122"/>
      <c r="G18" s="121"/>
      <c r="H18" s="122"/>
      <c r="I18" s="100"/>
      <c r="J18" s="101"/>
      <c r="K18" s="117"/>
      <c r="L18" s="118"/>
      <c r="M18" s="118"/>
      <c r="N18" s="119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1"/>
      <c r="AC18" s="7"/>
      <c r="AM18" s="3"/>
    </row>
    <row r="19" spans="1:39" s="43" customFormat="1" ht="9.9499999999999993" customHeight="1" x14ac:dyDescent="0.2">
      <c r="A19" s="42"/>
      <c r="C19" s="105">
        <f ca="1">W17+1</f>
        <v>46117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45"/>
      <c r="X19" s="79"/>
      <c r="Y19" s="79"/>
      <c r="Z19" s="79"/>
      <c r="AA19" s="79"/>
      <c r="AB19" s="78"/>
      <c r="AC19" s="7"/>
    </row>
    <row r="20" spans="1:39" s="7" customFormat="1" ht="15" customHeight="1" x14ac:dyDescent="0.2">
      <c r="A20" s="4"/>
      <c r="C20" s="105"/>
      <c r="D20" s="107"/>
      <c r="E20" s="97">
        <f ca="1">C19+1</f>
        <v>46118</v>
      </c>
      <c r="F20" s="98"/>
      <c r="G20" s="97">
        <f ca="1">E20+1</f>
        <v>46119</v>
      </c>
      <c r="H20" s="98"/>
      <c r="I20" s="97">
        <f ca="1">G20+1</f>
        <v>46120</v>
      </c>
      <c r="J20" s="98"/>
      <c r="K20" s="97">
        <f ca="1">I20+1</f>
        <v>46121</v>
      </c>
      <c r="L20" s="99"/>
      <c r="M20" s="99"/>
      <c r="N20" s="98"/>
      <c r="O20" s="97">
        <f ca="1">K20+1</f>
        <v>46122</v>
      </c>
      <c r="P20" s="99"/>
      <c r="Q20" s="99"/>
      <c r="R20" s="99"/>
      <c r="S20" s="99"/>
      <c r="T20" s="99"/>
      <c r="U20" s="99"/>
      <c r="V20" s="98"/>
      <c r="W20" s="97">
        <f ca="1">O20+1</f>
        <v>46123</v>
      </c>
      <c r="X20" s="99"/>
      <c r="Y20" s="99"/>
      <c r="Z20" s="99"/>
      <c r="AA20" s="99"/>
      <c r="AB20" s="98"/>
    </row>
    <row r="21" spans="1:39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117"/>
      <c r="L21" s="118"/>
      <c r="M21" s="118"/>
      <c r="N21" s="119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1"/>
      <c r="AC21" s="7"/>
      <c r="AM21" s="3"/>
    </row>
    <row r="22" spans="1:39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39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4"/>
    </row>
    <row r="24" spans="1:39" ht="24.95" customHeight="1" x14ac:dyDescent="0.2">
      <c r="A24" s="1"/>
      <c r="M24" s="1"/>
    </row>
    <row r="25" spans="1:39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46054</v>
      </c>
      <c r="P25" s="104"/>
      <c r="Q25" s="104"/>
      <c r="R25" s="104"/>
      <c r="S25" s="104"/>
      <c r="T25" s="104"/>
      <c r="U25" s="104"/>
      <c r="V25" s="61"/>
      <c r="W25" s="61"/>
      <c r="X25" s="104"/>
      <c r="Y25" s="104"/>
      <c r="Z25" s="104"/>
      <c r="AA25" s="104"/>
      <c r="AB25" s="104"/>
    </row>
    <row r="26" spans="1:39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INDEX({"S";"M";"T";"W";"T";"F";"S"},1+MOD(start_day+3-2,7))</f>
        <v>T</v>
      </c>
      <c r="Y26" s="62" t="str">
        <f>INDEX({"S";"M";"T";"W";"T";"F";"S"},1+MOD(start_day+4-2,7))</f>
        <v>W</v>
      </c>
      <c r="Z26" s="62" t="str">
        <f>INDEX({"S";"M";"T";"W";"T";"F";"S"},1+MOD(start_day+5-2,7))</f>
        <v>T</v>
      </c>
      <c r="AA26" s="62" t="str">
        <f>INDEX({"S";"M";"T";"W";"T";"F";"S"},1+MOD(start_day+6-2,7))</f>
        <v>F</v>
      </c>
      <c r="AB26" s="62" t="str">
        <f>INDEX({"S";"M";"T";"W";"T";"F";"S"},1+MOD(start_day+7-2,7))</f>
        <v>S</v>
      </c>
    </row>
    <row r="27" spans="1:39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46054</v>
      </c>
      <c r="P27" s="65">
        <f t="shared" ca="1" si="0"/>
        <v>46055</v>
      </c>
      <c r="Q27" s="65">
        <f t="shared" ca="1" si="0"/>
        <v>46056</v>
      </c>
      <c r="R27" s="65">
        <f t="shared" ca="1" si="0"/>
        <v>46057</v>
      </c>
      <c r="S27" s="65">
        <f t="shared" ca="1" si="0"/>
        <v>46058</v>
      </c>
      <c r="T27" s="65">
        <f t="shared" ca="1" si="0"/>
        <v>46059</v>
      </c>
      <c r="U27" s="64">
        <f t="shared" ca="1" si="0"/>
        <v>46060</v>
      </c>
      <c r="V27" s="61"/>
      <c r="W27" s="61"/>
      <c r="X27" s="65" t="e">
        <f>IF(MONTH(#REF!)&lt;&gt;MONTH(#REF!-(WEEKDAY(#REF!,1)-(start_day-1))-IF((WEEKDAY(#REF!,1)-(start_day-1))&lt;=0,7,0)+(ROW(X27)-ROW(#REF!))*7+(COLUMN(X27)-COLUMN(#REF!)+1)),"",#REF!-(WEEKDAY(#REF!,1)-(start_day-1))-IF((WEEKDAY(#REF!,1)-(start_day-1))&lt;=0,7,0)+(ROW(X27)-ROW(#REF!))*7+(COLUMN(X27)-COLUMN(#REF!)+1))</f>
        <v>#REF!</v>
      </c>
      <c r="Y27" s="65" t="e">
        <f>IF(MONTH(#REF!)&lt;&gt;MONTH(#REF!-(WEEKDAY(#REF!,1)-(start_day-1))-IF((WEEKDAY(#REF!,1)-(start_day-1))&lt;=0,7,0)+(ROW(Y27)-ROW(#REF!))*7+(COLUMN(Y27)-COLUMN(#REF!)+1)),"",#REF!-(WEEKDAY(#REF!,1)-(start_day-1))-IF((WEEKDAY(#REF!,1)-(start_day-1))&lt;=0,7,0)+(ROW(Y27)-ROW(#REF!))*7+(COLUMN(Y27)-COLUMN(#REF!)+1))</f>
        <v>#REF!</v>
      </c>
      <c r="Z27" s="65" t="e">
        <f>IF(MONTH(#REF!)&lt;&gt;MONTH(#REF!-(WEEKDAY(#REF!,1)-(start_day-1))-IF((WEEKDAY(#REF!,1)-(start_day-1))&lt;=0,7,0)+(ROW(Z27)-ROW(#REF!))*7+(COLUMN(Z27)-COLUMN(#REF!)+1)),"",#REF!-(WEEKDAY(#REF!,1)-(start_day-1))-IF((WEEKDAY(#REF!,1)-(start_day-1))&lt;=0,7,0)+(ROW(Z27)-ROW(#REF!))*7+(COLUMN(Z27)-COLUMN(#REF!)+1))</f>
        <v>#REF!</v>
      </c>
      <c r="AA27" s="65" t="e">
        <f>IF(MONTH(#REF!)&lt;&gt;MONTH(#REF!-(WEEKDAY(#REF!,1)-(start_day-1))-IF((WEEKDAY(#REF!,1)-(start_day-1))&lt;=0,7,0)+(ROW(AA27)-ROW(#REF!))*7+(COLUMN(AA27)-COLUMN(#REF!)+1)),"",#REF!-(WEEKDAY(#REF!,1)-(start_day-1))-IF((WEEKDAY(#REF!,1)-(start_day-1))&lt;=0,7,0)+(ROW(AA27)-ROW(#REF!))*7+(COLUMN(AA27)-COLUMN(#REF!)+1))</f>
        <v>#REF!</v>
      </c>
      <c r="AB27" s="64" t="e">
        <f>IF(MONTH(#REF!)&lt;&gt;MONTH(#REF!-(WEEKDAY(#REF!,1)-(start_day-1))-IF((WEEKDAY(#REF!,1)-(start_day-1))&lt;=0,7,0)+(ROW(AB27)-ROW(#REF!))*7+(COLUMN(AB27)-COLUMN(#REF!)+1)),"",#REF!-(WEEKDAY(#REF!,1)-(start_day-1))-IF((WEEKDAY(#REF!,1)-(start_day-1))&lt;=0,7,0)+(ROW(AB27)-ROW(#REF!))*7+(COLUMN(AB27)-COLUMN(#REF!)+1))</f>
        <v>#REF!</v>
      </c>
    </row>
    <row r="28" spans="1:39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46061</v>
      </c>
      <c r="P28" s="65">
        <f t="shared" ca="1" si="0"/>
        <v>46062</v>
      </c>
      <c r="Q28" s="65">
        <f t="shared" ca="1" si="0"/>
        <v>46063</v>
      </c>
      <c r="R28" s="65">
        <f t="shared" ca="1" si="0"/>
        <v>46064</v>
      </c>
      <c r="S28" s="65">
        <f t="shared" ca="1" si="0"/>
        <v>46065</v>
      </c>
      <c r="T28" s="65">
        <f t="shared" ca="1" si="0"/>
        <v>46066</v>
      </c>
      <c r="U28" s="64">
        <f t="shared" ca="1" si="0"/>
        <v>46067</v>
      </c>
      <c r="V28" s="61"/>
      <c r="W28" s="61"/>
      <c r="X28" s="65" t="e">
        <f>IF(MONTH(#REF!)&lt;&gt;MONTH(#REF!-(WEEKDAY(#REF!,1)-(start_day-1))-IF((WEEKDAY(#REF!,1)-(start_day-1))&lt;=0,7,0)+(ROW(X28)-ROW(#REF!))*7+(COLUMN(X28)-COLUMN(#REF!)+1)),"",#REF!-(WEEKDAY(#REF!,1)-(start_day-1))-IF((WEEKDAY(#REF!,1)-(start_day-1))&lt;=0,7,0)+(ROW(X28)-ROW(#REF!))*7+(COLUMN(X28)-COLUMN(#REF!)+1))</f>
        <v>#REF!</v>
      </c>
      <c r="Y28" s="65" t="e">
        <f>IF(MONTH(#REF!)&lt;&gt;MONTH(#REF!-(WEEKDAY(#REF!,1)-(start_day-1))-IF((WEEKDAY(#REF!,1)-(start_day-1))&lt;=0,7,0)+(ROW(Y28)-ROW(#REF!))*7+(COLUMN(Y28)-COLUMN(#REF!)+1)),"",#REF!-(WEEKDAY(#REF!,1)-(start_day-1))-IF((WEEKDAY(#REF!,1)-(start_day-1))&lt;=0,7,0)+(ROW(Y28)-ROW(#REF!))*7+(COLUMN(Y28)-COLUMN(#REF!)+1))</f>
        <v>#REF!</v>
      </c>
      <c r="Z28" s="65" t="e">
        <f>IF(MONTH(#REF!)&lt;&gt;MONTH(#REF!-(WEEKDAY(#REF!,1)-(start_day-1))-IF((WEEKDAY(#REF!,1)-(start_day-1))&lt;=0,7,0)+(ROW(Z28)-ROW(#REF!))*7+(COLUMN(Z28)-COLUMN(#REF!)+1)),"",#REF!-(WEEKDAY(#REF!,1)-(start_day-1))-IF((WEEKDAY(#REF!,1)-(start_day-1))&lt;=0,7,0)+(ROW(Z28)-ROW(#REF!))*7+(COLUMN(Z28)-COLUMN(#REF!)+1))</f>
        <v>#REF!</v>
      </c>
      <c r="AA28" s="65" t="e">
        <f>IF(MONTH(#REF!)&lt;&gt;MONTH(#REF!-(WEEKDAY(#REF!,1)-(start_day-1))-IF((WEEKDAY(#REF!,1)-(start_day-1))&lt;=0,7,0)+(ROW(AA28)-ROW(#REF!))*7+(COLUMN(AA28)-COLUMN(#REF!)+1)),"",#REF!-(WEEKDAY(#REF!,1)-(start_day-1))-IF((WEEKDAY(#REF!,1)-(start_day-1))&lt;=0,7,0)+(ROW(AA28)-ROW(#REF!))*7+(COLUMN(AA28)-COLUMN(#REF!)+1))</f>
        <v>#REF!</v>
      </c>
      <c r="AB28" s="64" t="e">
        <f>IF(MONTH(#REF!)&lt;&gt;MONTH(#REF!-(WEEKDAY(#REF!,1)-(start_day-1))-IF((WEEKDAY(#REF!,1)-(start_day-1))&lt;=0,7,0)+(ROW(AB28)-ROW(#REF!))*7+(COLUMN(AB28)-COLUMN(#REF!)+1)),"",#REF!-(WEEKDAY(#REF!,1)-(start_day-1))-IF((WEEKDAY(#REF!,1)-(start_day-1))&lt;=0,7,0)+(ROW(AB28)-ROW(#REF!))*7+(COLUMN(AB28)-COLUMN(#REF!)+1))</f>
        <v>#REF!</v>
      </c>
    </row>
    <row r="29" spans="1:39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46068</v>
      </c>
      <c r="P29" s="65">
        <f t="shared" ca="1" si="0"/>
        <v>46069</v>
      </c>
      <c r="Q29" s="65">
        <f t="shared" ca="1" si="0"/>
        <v>46070</v>
      </c>
      <c r="R29" s="65">
        <f t="shared" ca="1" si="0"/>
        <v>46071</v>
      </c>
      <c r="S29" s="65">
        <f t="shared" ca="1" si="0"/>
        <v>46072</v>
      </c>
      <c r="T29" s="65">
        <f t="shared" ca="1" si="0"/>
        <v>46073</v>
      </c>
      <c r="U29" s="64">
        <f t="shared" ca="1" si="0"/>
        <v>46074</v>
      </c>
      <c r="V29" s="61"/>
      <c r="W29" s="61"/>
      <c r="X29" s="65" t="e">
        <f>IF(MONTH(#REF!)&lt;&gt;MONTH(#REF!-(WEEKDAY(#REF!,1)-(start_day-1))-IF((WEEKDAY(#REF!,1)-(start_day-1))&lt;=0,7,0)+(ROW(X29)-ROW(#REF!))*7+(COLUMN(X29)-COLUMN(#REF!)+1)),"",#REF!-(WEEKDAY(#REF!,1)-(start_day-1))-IF((WEEKDAY(#REF!,1)-(start_day-1))&lt;=0,7,0)+(ROW(X29)-ROW(#REF!))*7+(COLUMN(X29)-COLUMN(#REF!)+1))</f>
        <v>#REF!</v>
      </c>
      <c r="Y29" s="65" t="e">
        <f>IF(MONTH(#REF!)&lt;&gt;MONTH(#REF!-(WEEKDAY(#REF!,1)-(start_day-1))-IF((WEEKDAY(#REF!,1)-(start_day-1))&lt;=0,7,0)+(ROW(Y29)-ROW(#REF!))*7+(COLUMN(Y29)-COLUMN(#REF!)+1)),"",#REF!-(WEEKDAY(#REF!,1)-(start_day-1))-IF((WEEKDAY(#REF!,1)-(start_day-1))&lt;=0,7,0)+(ROW(Y29)-ROW(#REF!))*7+(COLUMN(Y29)-COLUMN(#REF!)+1))</f>
        <v>#REF!</v>
      </c>
      <c r="Z29" s="65" t="e">
        <f>IF(MONTH(#REF!)&lt;&gt;MONTH(#REF!-(WEEKDAY(#REF!,1)-(start_day-1))-IF((WEEKDAY(#REF!,1)-(start_day-1))&lt;=0,7,0)+(ROW(Z29)-ROW(#REF!))*7+(COLUMN(Z29)-COLUMN(#REF!)+1)),"",#REF!-(WEEKDAY(#REF!,1)-(start_day-1))-IF((WEEKDAY(#REF!,1)-(start_day-1))&lt;=0,7,0)+(ROW(Z29)-ROW(#REF!))*7+(COLUMN(Z29)-COLUMN(#REF!)+1))</f>
        <v>#REF!</v>
      </c>
      <c r="AA29" s="65" t="e">
        <f>IF(MONTH(#REF!)&lt;&gt;MONTH(#REF!-(WEEKDAY(#REF!,1)-(start_day-1))-IF((WEEKDAY(#REF!,1)-(start_day-1))&lt;=0,7,0)+(ROW(AA29)-ROW(#REF!))*7+(COLUMN(AA29)-COLUMN(#REF!)+1)),"",#REF!-(WEEKDAY(#REF!,1)-(start_day-1))-IF((WEEKDAY(#REF!,1)-(start_day-1))&lt;=0,7,0)+(ROW(AA29)-ROW(#REF!))*7+(COLUMN(AA29)-COLUMN(#REF!)+1))</f>
        <v>#REF!</v>
      </c>
      <c r="AB29" s="64" t="e">
        <f>IF(MONTH(#REF!)&lt;&gt;MONTH(#REF!-(WEEKDAY(#REF!,1)-(start_day-1))-IF((WEEKDAY(#REF!,1)-(start_day-1))&lt;=0,7,0)+(ROW(AB29)-ROW(#REF!))*7+(COLUMN(AB29)-COLUMN(#REF!)+1)),"",#REF!-(WEEKDAY(#REF!,1)-(start_day-1))-IF((WEEKDAY(#REF!,1)-(start_day-1))&lt;=0,7,0)+(ROW(AB29)-ROW(#REF!))*7+(COLUMN(AB29)-COLUMN(#REF!)+1))</f>
        <v>#REF!</v>
      </c>
    </row>
    <row r="30" spans="1:39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46075</v>
      </c>
      <c r="P30" s="65">
        <f t="shared" ca="1" si="0"/>
        <v>46076</v>
      </c>
      <c r="Q30" s="65">
        <f t="shared" ca="1" si="0"/>
        <v>46077</v>
      </c>
      <c r="R30" s="65">
        <f t="shared" ca="1" si="0"/>
        <v>46078</v>
      </c>
      <c r="S30" s="65">
        <f t="shared" ca="1" si="0"/>
        <v>46079</v>
      </c>
      <c r="T30" s="65">
        <f t="shared" ca="1" si="0"/>
        <v>46080</v>
      </c>
      <c r="U30" s="64">
        <f t="shared" ca="1" si="0"/>
        <v>46081</v>
      </c>
      <c r="V30" s="61"/>
      <c r="W30" s="61"/>
      <c r="X30" s="65" t="e">
        <f>IF(MONTH(#REF!)&lt;&gt;MONTH(#REF!-(WEEKDAY(#REF!,1)-(start_day-1))-IF((WEEKDAY(#REF!,1)-(start_day-1))&lt;=0,7,0)+(ROW(X30)-ROW(#REF!))*7+(COLUMN(X30)-COLUMN(#REF!)+1)),"",#REF!-(WEEKDAY(#REF!,1)-(start_day-1))-IF((WEEKDAY(#REF!,1)-(start_day-1))&lt;=0,7,0)+(ROW(X30)-ROW(#REF!))*7+(COLUMN(X30)-COLUMN(#REF!)+1))</f>
        <v>#REF!</v>
      </c>
      <c r="Y30" s="65" t="e">
        <f>IF(MONTH(#REF!)&lt;&gt;MONTH(#REF!-(WEEKDAY(#REF!,1)-(start_day-1))-IF((WEEKDAY(#REF!,1)-(start_day-1))&lt;=0,7,0)+(ROW(Y30)-ROW(#REF!))*7+(COLUMN(Y30)-COLUMN(#REF!)+1)),"",#REF!-(WEEKDAY(#REF!,1)-(start_day-1))-IF((WEEKDAY(#REF!,1)-(start_day-1))&lt;=0,7,0)+(ROW(Y30)-ROW(#REF!))*7+(COLUMN(Y30)-COLUMN(#REF!)+1))</f>
        <v>#REF!</v>
      </c>
      <c r="Z30" s="65" t="e">
        <f>IF(MONTH(#REF!)&lt;&gt;MONTH(#REF!-(WEEKDAY(#REF!,1)-(start_day-1))-IF((WEEKDAY(#REF!,1)-(start_day-1))&lt;=0,7,0)+(ROW(Z30)-ROW(#REF!))*7+(COLUMN(Z30)-COLUMN(#REF!)+1)),"",#REF!-(WEEKDAY(#REF!,1)-(start_day-1))-IF((WEEKDAY(#REF!,1)-(start_day-1))&lt;=0,7,0)+(ROW(Z30)-ROW(#REF!))*7+(COLUMN(Z30)-COLUMN(#REF!)+1))</f>
        <v>#REF!</v>
      </c>
      <c r="AA30" s="65" t="e">
        <f>IF(MONTH(#REF!)&lt;&gt;MONTH(#REF!-(WEEKDAY(#REF!,1)-(start_day-1))-IF((WEEKDAY(#REF!,1)-(start_day-1))&lt;=0,7,0)+(ROW(AA30)-ROW(#REF!))*7+(COLUMN(AA30)-COLUMN(#REF!)+1)),"",#REF!-(WEEKDAY(#REF!,1)-(start_day-1))-IF((WEEKDAY(#REF!,1)-(start_day-1))&lt;=0,7,0)+(ROW(AA30)-ROW(#REF!))*7+(COLUMN(AA30)-COLUMN(#REF!)+1))</f>
        <v>#REF!</v>
      </c>
      <c r="AB30" s="64" t="e">
        <f>IF(MONTH(#REF!)&lt;&gt;MONTH(#REF!-(WEEKDAY(#REF!,1)-(start_day-1))-IF((WEEKDAY(#REF!,1)-(start_day-1))&lt;=0,7,0)+(ROW(AB30)-ROW(#REF!))*7+(COLUMN(AB30)-COLUMN(#REF!)+1)),"",#REF!-(WEEKDAY(#REF!,1)-(start_day-1))-IF((WEEKDAY(#REF!,1)-(start_day-1))&lt;=0,7,0)+(ROW(AB30)-ROW(#REF!))*7+(COLUMN(AB30)-COLUMN(#REF!)+1))</f>
        <v>#REF!</v>
      </c>
    </row>
    <row r="31" spans="1:39" ht="15" customHeight="1" x14ac:dyDescent="0.2">
      <c r="A31" s="1"/>
      <c r="C31" s="120"/>
      <c r="D31" s="120"/>
      <c r="E31" s="120"/>
      <c r="F31" s="120"/>
      <c r="G31" s="120"/>
      <c r="H31" s="120"/>
      <c r="I31" s="120"/>
      <c r="J31" s="120"/>
      <c r="K31" s="120"/>
      <c r="M31" s="1"/>
      <c r="O31" s="64" t="str">
        <f t="shared" ca="1" si="0"/>
        <v/>
      </c>
      <c r="P31" s="65" t="str">
        <f t="shared" ca="1" si="0"/>
        <v/>
      </c>
      <c r="Q31" s="65" t="str">
        <f t="shared" ca="1" si="0"/>
        <v/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5" t="e">
        <f>IF(MONTH(#REF!)&lt;&gt;MONTH(#REF!-(WEEKDAY(#REF!,1)-(start_day-1))-IF((WEEKDAY(#REF!,1)-(start_day-1))&lt;=0,7,0)+(ROW(X31)-ROW(#REF!))*7+(COLUMN(X31)-COLUMN(#REF!)+1)),"",#REF!-(WEEKDAY(#REF!,1)-(start_day-1))-IF((WEEKDAY(#REF!,1)-(start_day-1))&lt;=0,7,0)+(ROW(X31)-ROW(#REF!))*7+(COLUMN(X31)-COLUMN(#REF!)+1))</f>
        <v>#REF!</v>
      </c>
      <c r="Y31" s="65" t="e">
        <f>IF(MONTH(#REF!)&lt;&gt;MONTH(#REF!-(WEEKDAY(#REF!,1)-(start_day-1))-IF((WEEKDAY(#REF!,1)-(start_day-1))&lt;=0,7,0)+(ROW(Y31)-ROW(#REF!))*7+(COLUMN(Y31)-COLUMN(#REF!)+1)),"",#REF!-(WEEKDAY(#REF!,1)-(start_day-1))-IF((WEEKDAY(#REF!,1)-(start_day-1))&lt;=0,7,0)+(ROW(Y31)-ROW(#REF!))*7+(COLUMN(Y31)-COLUMN(#REF!)+1))</f>
        <v>#REF!</v>
      </c>
      <c r="Z31" s="65" t="e">
        <f>IF(MONTH(#REF!)&lt;&gt;MONTH(#REF!-(WEEKDAY(#REF!,1)-(start_day-1))-IF((WEEKDAY(#REF!,1)-(start_day-1))&lt;=0,7,0)+(ROW(Z31)-ROW(#REF!))*7+(COLUMN(Z31)-COLUMN(#REF!)+1)),"",#REF!-(WEEKDAY(#REF!,1)-(start_day-1))-IF((WEEKDAY(#REF!,1)-(start_day-1))&lt;=0,7,0)+(ROW(Z31)-ROW(#REF!))*7+(COLUMN(Z31)-COLUMN(#REF!)+1))</f>
        <v>#REF!</v>
      </c>
      <c r="AA31" s="65" t="e">
        <f>IF(MONTH(#REF!)&lt;&gt;MONTH(#REF!-(WEEKDAY(#REF!,1)-(start_day-1))-IF((WEEKDAY(#REF!,1)-(start_day-1))&lt;=0,7,0)+(ROW(AA31)-ROW(#REF!))*7+(COLUMN(AA31)-COLUMN(#REF!)+1)),"",#REF!-(WEEKDAY(#REF!,1)-(start_day-1))-IF((WEEKDAY(#REF!,1)-(start_day-1))&lt;=0,7,0)+(ROW(AA31)-ROW(#REF!))*7+(COLUMN(AA31)-COLUMN(#REF!)+1))</f>
        <v>#REF!</v>
      </c>
      <c r="AB31" s="65" t="e">
        <f>IF(MONTH(#REF!)&lt;&gt;MONTH(#REF!-(WEEKDAY(#REF!,1)-(start_day-1))-IF((WEEKDAY(#REF!,1)-(start_day-1))&lt;=0,7,0)+(ROW(AB31)-ROW(#REF!))*7+(COLUMN(AB31)-COLUMN(#REF!)+1)),"",#REF!-(WEEKDAY(#REF!,1)-(start_day-1))-IF((WEEKDAY(#REF!,1)-(start_day-1))&lt;=0,7,0)+(ROW(AB31)-ROW(#REF!))*7+(COLUMN(AB31)-COLUMN(#REF!)+1))</f>
        <v>#REF!</v>
      </c>
    </row>
    <row r="32" spans="1:39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5" t="e">
        <f>IF(MONTH(#REF!)&lt;&gt;MONTH(#REF!-(WEEKDAY(#REF!,1)-(start_day-1))-IF((WEEKDAY(#REF!,1)-(start_day-1))&lt;=0,7,0)+(ROW(X32)-ROW(#REF!))*7+(COLUMN(X32)-COLUMN(#REF!)+1)),"",#REF!-(WEEKDAY(#REF!,1)-(start_day-1))-IF((WEEKDAY(#REF!,1)-(start_day-1))&lt;=0,7,0)+(ROW(X32)-ROW(#REF!))*7+(COLUMN(X32)-COLUMN(#REF!)+1))</f>
        <v>#REF!</v>
      </c>
      <c r="Y32" s="65" t="e">
        <f>IF(MONTH(#REF!)&lt;&gt;MONTH(#REF!-(WEEKDAY(#REF!,1)-(start_day-1))-IF((WEEKDAY(#REF!,1)-(start_day-1))&lt;=0,7,0)+(ROW(Y32)-ROW(#REF!))*7+(COLUMN(Y32)-COLUMN(#REF!)+1)),"",#REF!-(WEEKDAY(#REF!,1)-(start_day-1))-IF((WEEKDAY(#REF!,1)-(start_day-1))&lt;=0,7,0)+(ROW(Y32)-ROW(#REF!))*7+(COLUMN(Y32)-COLUMN(#REF!)+1))</f>
        <v>#REF!</v>
      </c>
      <c r="Z32" s="65" t="e">
        <f>IF(MONTH(#REF!)&lt;&gt;MONTH(#REF!-(WEEKDAY(#REF!,1)-(start_day-1))-IF((WEEKDAY(#REF!,1)-(start_day-1))&lt;=0,7,0)+(ROW(Z32)-ROW(#REF!))*7+(COLUMN(Z32)-COLUMN(#REF!)+1)),"",#REF!-(WEEKDAY(#REF!,1)-(start_day-1))-IF((WEEKDAY(#REF!,1)-(start_day-1))&lt;=0,7,0)+(ROW(Z32)-ROW(#REF!))*7+(COLUMN(Z32)-COLUMN(#REF!)+1))</f>
        <v>#REF!</v>
      </c>
      <c r="AA32" s="65" t="e">
        <f>IF(MONTH(#REF!)&lt;&gt;MONTH(#REF!-(WEEKDAY(#REF!,1)-(start_day-1))-IF((WEEKDAY(#REF!,1)-(start_day-1))&lt;=0,7,0)+(ROW(AA32)-ROW(#REF!))*7+(COLUMN(AA32)-COLUMN(#REF!)+1)),"",#REF!-(WEEKDAY(#REF!,1)-(start_day-1))-IF((WEEKDAY(#REF!,1)-(start_day-1))&lt;=0,7,0)+(ROW(AA32)-ROW(#REF!))*7+(COLUMN(AA32)-COLUMN(#REF!)+1))</f>
        <v>#REF!</v>
      </c>
      <c r="AB32" s="65" t="e">
        <f>IF(MONTH(#REF!)&lt;&gt;MONTH(#REF!-(WEEKDAY(#REF!,1)-(start_day-1))-IF((WEEKDAY(#REF!,1)-(start_day-1))&lt;=0,7,0)+(ROW(AB32)-ROW(#REF!))*7+(COLUMN(AB32)-COLUMN(#REF!)+1)),"",#REF!-(WEEKDAY(#REF!,1)-(start_day-1))-IF((WEEKDAY(#REF!,1)-(start_day-1))&lt;=0,7,0)+(ROW(AB32)-ROW(#REF!))*7+(COLUMN(AB32)-COLUMN(#REF!)+1))</f>
        <v>#REF!</v>
      </c>
    </row>
    <row r="33" spans="1:29" x14ac:dyDescent="0.2">
      <c r="A33" s="1"/>
      <c r="M33" s="1"/>
    </row>
    <row r="34" spans="1:29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</sheetData>
  <mergeCells count="51">
    <mergeCell ref="C21:D21"/>
    <mergeCell ref="E21:F21"/>
    <mergeCell ref="E20:F20"/>
    <mergeCell ref="G20:H20"/>
    <mergeCell ref="I20:J20"/>
    <mergeCell ref="C30:K31"/>
    <mergeCell ref="W18:AB18"/>
    <mergeCell ref="C25:K26"/>
    <mergeCell ref="O25:U25"/>
    <mergeCell ref="X25:AB25"/>
    <mergeCell ref="C27:K27"/>
    <mergeCell ref="C18:D18"/>
    <mergeCell ref="E18:F18"/>
    <mergeCell ref="G18:H18"/>
    <mergeCell ref="I18:J18"/>
    <mergeCell ref="O18:V18"/>
    <mergeCell ref="C19:D20"/>
    <mergeCell ref="I19:J19"/>
    <mergeCell ref="K18:N18"/>
    <mergeCell ref="W20:AB20"/>
    <mergeCell ref="C28:K29"/>
    <mergeCell ref="C16:D17"/>
    <mergeCell ref="E17:F17"/>
    <mergeCell ref="G17:H17"/>
    <mergeCell ref="I17:J17"/>
    <mergeCell ref="O17:V17"/>
    <mergeCell ref="C5:D5"/>
    <mergeCell ref="E5:F5"/>
    <mergeCell ref="G5:H5"/>
    <mergeCell ref="I5:J5"/>
    <mergeCell ref="K5:M5"/>
    <mergeCell ref="C2:AB2"/>
    <mergeCell ref="C4:D4"/>
    <mergeCell ref="E4:F4"/>
    <mergeCell ref="G4:H4"/>
    <mergeCell ref="I4:J4"/>
    <mergeCell ref="K4:M4"/>
    <mergeCell ref="O4:V4"/>
    <mergeCell ref="W4:AD4"/>
    <mergeCell ref="W5:AD5"/>
    <mergeCell ref="K17:M17"/>
    <mergeCell ref="W17:AD17"/>
    <mergeCell ref="G21:H21"/>
    <mergeCell ref="I21:J21"/>
    <mergeCell ref="K21:N21"/>
    <mergeCell ref="O21:V21"/>
    <mergeCell ref="W21:AB21"/>
    <mergeCell ref="O5:V5"/>
    <mergeCell ref="O19:V19"/>
    <mergeCell ref="K20:N20"/>
    <mergeCell ref="O20:V20"/>
  </mergeCells>
  <conditionalFormatting sqref="C5 E5 G5 I5 K5:L5 O5 W5 C7 E8 G8 I8 K8:L8 O8 W8 C10 E11 G11 I11 K11:L11 O11 W11 C13 E14 G14 I14 K14:L14 O14 W14 C16 E17 G17 I17 K17:L17 O17 W17">
    <cfRule type="expression" dxfId="39" priority="1">
      <formula>MONTH(C5)&lt;&gt;MONTH($C$2)</formula>
    </cfRule>
    <cfRule type="expression" dxfId="38" priority="2">
      <formula>OR(WEEKDAY(C5,1)=1,WEEKDAY(C5,1)=7)</formula>
    </cfRule>
  </conditionalFormatting>
  <conditionalFormatting sqref="C19 E20 G20 I20 K20 O20 W20">
    <cfRule type="expression" dxfId="37" priority="3">
      <formula>MONTH(C19)&lt;&gt;MONTH($C$2)</formula>
    </cfRule>
    <cfRule type="expression" dxfId="36" priority="4">
      <formula>OR(WEEKDAY(C19,1)=1,WEEKDAY(C19,1)=7)</formula>
    </cfRule>
  </conditionalFormatting>
  <dataValidations count="7">
    <dataValidation allowBlank="1" showInputMessage="1" showErrorMessage="1" prompt="Calendar days are automatically updated" sqref="C5:D5" xr:uid="{8EBA56A5-1CC4-4BE6-BE70-46CD61FADD77}"/>
    <dataValidation allowBlank="1" showInputMessage="1" showErrorMessage="1" prompt="To change the starting day of the week, go to cell P12 in About sheet" sqref="C4:D4" xr:uid="{395C9D08-5E10-402A-9BF6-E916E3C02155}"/>
    <dataValidation allowBlank="1" showInputMessage="1" showErrorMessage="1" prompt="Enter daily notes below the calendar days, such as this cell" sqref="C6:D6" xr:uid="{57E0558C-C5CC-4849-B6F1-59E1814AF0BE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To change the calendar year, go to cell P8 in About sheet" sqref="C2:AB2" xr:uid="{7ADA9303-D504-4E95-A31F-64167C389E02}"/>
    <dataValidation allowBlank="1" showInputMessage="1" showErrorMessage="1" prompt="Next month calendar" sqref="X25:AB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opLeftCell="A2" zoomScaleNormal="100" workbookViewId="0">
      <selection activeCell="E15" sqref="E15"/>
    </sheetView>
  </sheetViews>
  <sheetFormatPr defaultColWidth="8.7109375" defaultRowHeight="12.75" x14ac:dyDescent="0.2"/>
  <cols>
    <col min="1" max="2" width="5.5703125" style="3" customWidth="1"/>
    <col min="3" max="3" width="27.5703125" style="3" customWidth="1"/>
    <col min="4" max="4" width="15.5703125" style="3" hidden="1" customWidth="1"/>
    <col min="5" max="5" width="24.42578125" style="3" customWidth="1"/>
    <col min="6" max="6" width="0.140625" style="3" customWidth="1"/>
    <col min="7" max="7" width="23.5703125" style="3" customWidth="1"/>
    <col min="8" max="8" width="2.140625" style="3" customWidth="1"/>
    <col min="9" max="9" width="24.140625" style="3" customWidth="1"/>
    <col min="10" max="10" width="0.140625" style="3" customWidth="1"/>
    <col min="11" max="11" width="23.85546875" style="3" customWidth="1"/>
    <col min="12" max="12" width="0.5703125" style="3" customWidth="1"/>
    <col min="13" max="13" width="5.5703125" style="3" hidden="1" customWidth="1"/>
    <col min="14" max="14" width="1" style="3" customWidth="1"/>
    <col min="15" max="15" width="23.140625" style="3" customWidth="1"/>
    <col min="16" max="22" width="2.5703125" style="3" hidden="1" customWidth="1"/>
    <col min="23" max="23" width="23.28515625" style="3" bestFit="1" customWidth="1"/>
    <col min="24" max="30" width="2.5703125" style="3" hidden="1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DATE(About!P8,4,1)</f>
        <v>46113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46110</v>
      </c>
      <c r="D4" s="109"/>
      <c r="E4" s="109">
        <f ca="1">E5</f>
        <v>46111</v>
      </c>
      <c r="F4" s="109"/>
      <c r="G4" s="109">
        <f ca="1">G5</f>
        <v>46112</v>
      </c>
      <c r="H4" s="109"/>
      <c r="I4" s="109">
        <f ca="1">I5</f>
        <v>46113</v>
      </c>
      <c r="J4" s="109"/>
      <c r="K4" s="109">
        <f ca="1">K5</f>
        <v>46114</v>
      </c>
      <c r="L4" s="109"/>
      <c r="M4" s="109"/>
      <c r="N4" s="37"/>
      <c r="O4" s="109">
        <f ca="1">O5</f>
        <v>46115</v>
      </c>
      <c r="P4" s="109"/>
      <c r="Q4" s="109"/>
      <c r="R4" s="109"/>
      <c r="S4" s="109"/>
      <c r="T4" s="109"/>
      <c r="U4" s="109"/>
      <c r="V4" s="109"/>
      <c r="W4" s="109">
        <f ca="1">W5</f>
        <v>46116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46110</v>
      </c>
      <c r="D5" s="107"/>
      <c r="E5" s="105">
        <f ca="1">C5+1</f>
        <v>46111</v>
      </c>
      <c r="F5" s="107"/>
      <c r="G5" s="105">
        <f ca="1">E5+1</f>
        <v>46112</v>
      </c>
      <c r="H5" s="107"/>
      <c r="I5" s="105">
        <f ca="1">G5+1</f>
        <v>46113</v>
      </c>
      <c r="J5" s="107"/>
      <c r="K5" s="105">
        <f ca="1">I5+1</f>
        <v>46114</v>
      </c>
      <c r="L5" s="106"/>
      <c r="M5" s="106"/>
      <c r="N5" s="77"/>
      <c r="O5" s="105">
        <f ca="1">K5+1</f>
        <v>46115</v>
      </c>
      <c r="P5" s="106"/>
      <c r="Q5" s="106"/>
      <c r="R5" s="106"/>
      <c r="S5" s="106"/>
      <c r="T5" s="106"/>
      <c r="U5" s="106"/>
      <c r="V5" s="107"/>
      <c r="W5" s="105">
        <f ca="1">O5+1</f>
        <v>46116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94" t="s">
        <v>48</v>
      </c>
      <c r="J6" s="44"/>
      <c r="K6" s="81" t="s">
        <v>56</v>
      </c>
      <c r="L6" s="83"/>
      <c r="M6" s="83"/>
      <c r="N6" s="82"/>
      <c r="O6" s="81" t="s">
        <v>22</v>
      </c>
      <c r="P6" s="83"/>
      <c r="Q6" s="83"/>
      <c r="R6" s="83"/>
      <c r="S6" s="83"/>
      <c r="T6" s="83"/>
      <c r="U6" s="83"/>
      <c r="V6" s="82"/>
      <c r="W6" s="81" t="s">
        <v>69</v>
      </c>
      <c r="X6" s="83"/>
      <c r="Y6" s="83"/>
      <c r="Z6" s="83"/>
      <c r="AA6" s="83"/>
      <c r="AB6" s="83"/>
      <c r="AC6" s="83"/>
      <c r="AD6" s="82"/>
      <c r="AE6" s="7"/>
      <c r="AF6" s="42"/>
    </row>
    <row r="7" spans="1:36" ht="9.9499999999999993" customHeight="1" x14ac:dyDescent="0.2">
      <c r="A7" s="1"/>
      <c r="C7" s="105">
        <f ca="1">W5+1</f>
        <v>46117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46118</v>
      </c>
      <c r="F8" s="98"/>
      <c r="G8" s="97">
        <f ca="1">E8+1</f>
        <v>46119</v>
      </c>
      <c r="H8" s="98"/>
      <c r="I8" s="97">
        <f ca="1">G8+1</f>
        <v>46120</v>
      </c>
      <c r="J8" s="98"/>
      <c r="K8" s="97">
        <f ca="1">I8+1</f>
        <v>46121</v>
      </c>
      <c r="L8" s="99"/>
      <c r="M8" s="99"/>
      <c r="N8" s="50"/>
      <c r="O8" s="97">
        <f ca="1">K8+1</f>
        <v>46122</v>
      </c>
      <c r="P8" s="99"/>
      <c r="Q8" s="99"/>
      <c r="R8" s="99"/>
      <c r="S8" s="99"/>
      <c r="T8" s="99"/>
      <c r="U8" s="99"/>
      <c r="V8" s="98"/>
      <c r="W8" s="97">
        <f ca="1">O8+1</f>
        <v>46123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8" customHeight="1" x14ac:dyDescent="0.2">
      <c r="A9" s="42"/>
      <c r="C9" s="100"/>
      <c r="D9" s="101"/>
      <c r="E9" s="81" t="s">
        <v>57</v>
      </c>
      <c r="F9" s="82"/>
      <c r="G9" s="81" t="s">
        <v>18</v>
      </c>
      <c r="H9" s="82"/>
      <c r="I9" s="81" t="s">
        <v>58</v>
      </c>
      <c r="J9" s="82"/>
      <c r="K9" s="81" t="s">
        <v>60</v>
      </c>
      <c r="L9" s="83"/>
      <c r="M9" s="83"/>
      <c r="N9" s="82"/>
      <c r="O9" s="81" t="s">
        <v>61</v>
      </c>
      <c r="P9" s="83"/>
      <c r="Q9" s="83"/>
      <c r="R9" s="83"/>
      <c r="S9" s="83"/>
      <c r="T9" s="83"/>
      <c r="U9" s="83"/>
      <c r="V9" s="82"/>
      <c r="W9" s="81" t="s">
        <v>49</v>
      </c>
      <c r="X9" s="83"/>
      <c r="Y9" s="83"/>
      <c r="Z9" s="83"/>
      <c r="AA9" s="83"/>
      <c r="AB9" s="83"/>
      <c r="AC9" s="83"/>
      <c r="AD9" s="82"/>
      <c r="AE9" s="7"/>
      <c r="AF9" s="42"/>
    </row>
    <row r="10" spans="1:36" s="43" customFormat="1" ht="9.9499999999999993" customHeight="1" x14ac:dyDescent="0.2">
      <c r="A10" s="42"/>
      <c r="C10" s="105">
        <f ca="1">W8+1</f>
        <v>46124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46125</v>
      </c>
      <c r="F11" s="98"/>
      <c r="G11" s="97">
        <f ca="1">E11+1</f>
        <v>46126</v>
      </c>
      <c r="H11" s="98"/>
      <c r="I11" s="97">
        <f ca="1">G11+1</f>
        <v>46127</v>
      </c>
      <c r="J11" s="98"/>
      <c r="K11" s="97">
        <f ca="1">I11+1</f>
        <v>46128</v>
      </c>
      <c r="L11" s="99"/>
      <c r="M11" s="99"/>
      <c r="N11" s="50"/>
      <c r="O11" s="97">
        <f ca="1">K11+1</f>
        <v>46129</v>
      </c>
      <c r="P11" s="99"/>
      <c r="Q11" s="99"/>
      <c r="R11" s="99"/>
      <c r="S11" s="99"/>
      <c r="T11" s="99"/>
      <c r="U11" s="99"/>
      <c r="V11" s="98"/>
      <c r="W11" s="97">
        <f ca="1">O11+1</f>
        <v>46130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96" customHeight="1" x14ac:dyDescent="0.2">
      <c r="A12" s="42"/>
      <c r="C12" s="81" t="s">
        <v>70</v>
      </c>
      <c r="D12" s="82"/>
      <c r="E12" s="81" t="s">
        <v>62</v>
      </c>
      <c r="F12" s="82"/>
      <c r="G12" s="92" t="s">
        <v>19</v>
      </c>
      <c r="H12" s="82"/>
      <c r="I12" s="92" t="s">
        <v>63</v>
      </c>
      <c r="J12" s="92" t="s">
        <v>35</v>
      </c>
      <c r="K12" s="81" t="s">
        <v>51</v>
      </c>
      <c r="L12" s="83"/>
      <c r="M12" s="83"/>
      <c r="N12" s="82"/>
      <c r="O12" s="81" t="s">
        <v>30</v>
      </c>
      <c r="P12" s="83"/>
      <c r="Q12" s="83"/>
      <c r="R12" s="83"/>
      <c r="S12" s="83"/>
      <c r="T12" s="83"/>
      <c r="U12" s="83"/>
      <c r="V12" s="82"/>
      <c r="W12" s="81" t="s">
        <v>72</v>
      </c>
      <c r="X12" s="83"/>
      <c r="Y12" s="83"/>
      <c r="Z12" s="83"/>
      <c r="AA12" s="83"/>
      <c r="AB12" s="83"/>
      <c r="AC12" s="83"/>
      <c r="AD12" s="82"/>
      <c r="AE12" s="7"/>
      <c r="AF12" s="42"/>
    </row>
    <row r="13" spans="1:36" s="43" customFormat="1" ht="9.9499999999999993" customHeight="1" x14ac:dyDescent="0.2">
      <c r="A13" s="42"/>
      <c r="C13" s="105">
        <f ca="1">W11+1</f>
        <v>46131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46132</v>
      </c>
      <c r="F14" s="98"/>
      <c r="G14" s="97">
        <f ca="1">E14+1</f>
        <v>46133</v>
      </c>
      <c r="H14" s="98"/>
      <c r="I14" s="97">
        <f ca="1">G14+1</f>
        <v>46134</v>
      </c>
      <c r="J14" s="98"/>
      <c r="K14" s="97">
        <f ca="1">I14+1</f>
        <v>46135</v>
      </c>
      <c r="L14" s="99"/>
      <c r="M14" s="99"/>
      <c r="N14" s="50"/>
      <c r="O14" s="97">
        <f ca="1">K14+1</f>
        <v>46136</v>
      </c>
      <c r="P14" s="99"/>
      <c r="Q14" s="99"/>
      <c r="R14" s="99"/>
      <c r="S14" s="99"/>
      <c r="T14" s="99"/>
      <c r="U14" s="99"/>
      <c r="V14" s="98"/>
      <c r="W14" s="97">
        <f ca="1">O14+1</f>
        <v>46137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81.75" customHeight="1" x14ac:dyDescent="0.2">
      <c r="A15" s="42"/>
      <c r="C15" s="100"/>
      <c r="D15" s="101"/>
      <c r="E15" s="81" t="s">
        <v>71</v>
      </c>
      <c r="F15" s="82"/>
      <c r="G15" s="81" t="s">
        <v>65</v>
      </c>
      <c r="H15" s="82"/>
      <c r="I15" s="92" t="s">
        <v>59</v>
      </c>
      <c r="J15" s="92"/>
      <c r="K15" s="81" t="s">
        <v>64</v>
      </c>
      <c r="L15" s="83"/>
      <c r="M15" s="83"/>
      <c r="N15" s="82"/>
      <c r="O15" s="81" t="s">
        <v>30</v>
      </c>
      <c r="P15" s="83"/>
      <c r="Q15" s="83"/>
      <c r="R15" s="83"/>
      <c r="S15" s="83"/>
      <c r="T15" s="83"/>
      <c r="U15" s="83"/>
      <c r="V15" s="82"/>
      <c r="W15" s="81" t="s">
        <v>24</v>
      </c>
      <c r="X15" s="83"/>
      <c r="Y15" s="83"/>
      <c r="Z15" s="83"/>
      <c r="AA15" s="83"/>
      <c r="AB15" s="83"/>
      <c r="AC15" s="83"/>
      <c r="AD15" s="82"/>
      <c r="AE15" s="7"/>
      <c r="AF15" s="42"/>
    </row>
    <row r="16" spans="1:36" s="43" customFormat="1" ht="9.9499999999999993" customHeight="1" x14ac:dyDescent="0.2">
      <c r="A16" s="42"/>
      <c r="C16" s="105">
        <f ca="1">W14+1</f>
        <v>46138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113"/>
      <c r="X16" s="115"/>
      <c r="Y16" s="115"/>
      <c r="Z16" s="115"/>
      <c r="AA16" s="115"/>
      <c r="AB16" s="115"/>
      <c r="AC16" s="115"/>
      <c r="AD16" s="114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46139</v>
      </c>
      <c r="F17" s="98"/>
      <c r="G17" s="97">
        <f ca="1">E17+1</f>
        <v>46140</v>
      </c>
      <c r="H17" s="98"/>
      <c r="I17" s="97">
        <f ca="1">G17+1</f>
        <v>46141</v>
      </c>
      <c r="J17" s="98"/>
      <c r="K17" s="46">
        <f ca="1">I17+1</f>
        <v>46142</v>
      </c>
      <c r="L17" s="51"/>
      <c r="M17" s="51"/>
      <c r="N17" s="69"/>
      <c r="O17" s="97">
        <f ca="1">K17+1</f>
        <v>46143</v>
      </c>
      <c r="P17" s="99"/>
      <c r="Q17" s="99"/>
      <c r="R17" s="99"/>
      <c r="S17" s="99"/>
      <c r="T17" s="99"/>
      <c r="U17" s="99"/>
      <c r="V17" s="98"/>
      <c r="W17" s="97">
        <f ca="1">O17+1</f>
        <v>46144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81" t="s">
        <v>29</v>
      </c>
      <c r="F18" s="82"/>
      <c r="G18" s="81" t="s">
        <v>66</v>
      </c>
      <c r="H18" s="82"/>
      <c r="I18" s="81" t="s">
        <v>67</v>
      </c>
      <c r="J18" s="82"/>
      <c r="K18" s="81" t="s">
        <v>68</v>
      </c>
      <c r="L18" s="71"/>
      <c r="M18" s="71"/>
      <c r="N18" s="72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46145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113"/>
      <c r="X19" s="115"/>
      <c r="Y19" s="115"/>
      <c r="Z19" s="115"/>
      <c r="AA19" s="115"/>
      <c r="AB19" s="115"/>
      <c r="AC19" s="115"/>
      <c r="AD19" s="114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46146</v>
      </c>
      <c r="F20" s="98"/>
      <c r="G20" s="97">
        <f ca="1">E20+1</f>
        <v>46147</v>
      </c>
      <c r="H20" s="98"/>
      <c r="I20" s="97">
        <f ca="1">G20+1</f>
        <v>46148</v>
      </c>
      <c r="J20" s="98"/>
      <c r="K20" s="46">
        <f ca="1">I20+1</f>
        <v>46149</v>
      </c>
      <c r="L20" s="51"/>
      <c r="M20" s="51"/>
      <c r="N20" s="69"/>
      <c r="O20" s="97">
        <f ca="1">K20+1</f>
        <v>46150</v>
      </c>
      <c r="P20" s="99"/>
      <c r="Q20" s="99"/>
      <c r="R20" s="99"/>
      <c r="S20" s="99"/>
      <c r="T20" s="99"/>
      <c r="U20" s="99"/>
      <c r="V20" s="98"/>
      <c r="W20" s="97">
        <f ca="1">O20+1</f>
        <v>46151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0"/>
      <c r="L21" s="71"/>
      <c r="M21" s="71"/>
      <c r="N21" s="72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46082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46143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46082</v>
      </c>
      <c r="P27" s="65">
        <f t="shared" ca="1" si="0"/>
        <v>46083</v>
      </c>
      <c r="Q27" s="65">
        <f t="shared" ca="1" si="0"/>
        <v>46084</v>
      </c>
      <c r="R27" s="65">
        <f t="shared" ca="1" si="0"/>
        <v>46085</v>
      </c>
      <c r="S27" s="65">
        <f t="shared" ca="1" si="0"/>
        <v>46086</v>
      </c>
      <c r="T27" s="65">
        <f t="shared" ca="1" si="0"/>
        <v>46087</v>
      </c>
      <c r="U27" s="64">
        <f t="shared" ca="1" si="0"/>
        <v>46088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>
        <f t="shared" ca="1" si="1"/>
        <v>46143</v>
      </c>
      <c r="AD27" s="64">
        <f t="shared" ca="1" si="1"/>
        <v>46144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46089</v>
      </c>
      <c r="P28" s="65">
        <f t="shared" ca="1" si="0"/>
        <v>46090</v>
      </c>
      <c r="Q28" s="65">
        <f t="shared" ca="1" si="0"/>
        <v>46091</v>
      </c>
      <c r="R28" s="65">
        <f t="shared" ca="1" si="0"/>
        <v>46092</v>
      </c>
      <c r="S28" s="65">
        <f t="shared" ca="1" si="0"/>
        <v>46093</v>
      </c>
      <c r="T28" s="65">
        <f t="shared" ca="1" si="0"/>
        <v>46094</v>
      </c>
      <c r="U28" s="64">
        <f t="shared" ca="1" si="0"/>
        <v>46095</v>
      </c>
      <c r="V28" s="61"/>
      <c r="W28" s="61"/>
      <c r="X28" s="64">
        <f t="shared" ca="1" si="1"/>
        <v>46145</v>
      </c>
      <c r="Y28" s="65">
        <f t="shared" ca="1" si="1"/>
        <v>46146</v>
      </c>
      <c r="Z28" s="65">
        <f t="shared" ca="1" si="1"/>
        <v>46147</v>
      </c>
      <c r="AA28" s="65">
        <f t="shared" ca="1" si="1"/>
        <v>46148</v>
      </c>
      <c r="AB28" s="65">
        <f t="shared" ca="1" si="1"/>
        <v>46149</v>
      </c>
      <c r="AC28" s="65">
        <f t="shared" ca="1" si="1"/>
        <v>46150</v>
      </c>
      <c r="AD28" s="64">
        <f t="shared" ca="1" si="1"/>
        <v>46151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46096</v>
      </c>
      <c r="P29" s="65">
        <f t="shared" ca="1" si="0"/>
        <v>46097</v>
      </c>
      <c r="Q29" s="65">
        <f t="shared" ca="1" si="0"/>
        <v>46098</v>
      </c>
      <c r="R29" s="65">
        <f t="shared" ca="1" si="0"/>
        <v>46099</v>
      </c>
      <c r="S29" s="65">
        <f t="shared" ca="1" si="0"/>
        <v>46100</v>
      </c>
      <c r="T29" s="65">
        <f t="shared" ca="1" si="0"/>
        <v>46101</v>
      </c>
      <c r="U29" s="64">
        <f t="shared" ca="1" si="0"/>
        <v>46102</v>
      </c>
      <c r="V29" s="61"/>
      <c r="W29" s="61"/>
      <c r="X29" s="64">
        <f t="shared" ca="1" si="1"/>
        <v>46152</v>
      </c>
      <c r="Y29" s="65">
        <f t="shared" ca="1" si="1"/>
        <v>46153</v>
      </c>
      <c r="Z29" s="65">
        <f t="shared" ca="1" si="1"/>
        <v>46154</v>
      </c>
      <c r="AA29" s="65">
        <f t="shared" ca="1" si="1"/>
        <v>46155</v>
      </c>
      <c r="AB29" s="65">
        <f t="shared" ca="1" si="1"/>
        <v>46156</v>
      </c>
      <c r="AC29" s="65">
        <f t="shared" ca="1" si="1"/>
        <v>46157</v>
      </c>
      <c r="AD29" s="64">
        <f t="shared" ca="1" si="1"/>
        <v>46158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46103</v>
      </c>
      <c r="P30" s="65">
        <f t="shared" ca="1" si="0"/>
        <v>46104</v>
      </c>
      <c r="Q30" s="65">
        <f t="shared" ca="1" si="0"/>
        <v>46105</v>
      </c>
      <c r="R30" s="65">
        <f t="shared" ca="1" si="0"/>
        <v>46106</v>
      </c>
      <c r="S30" s="65">
        <f t="shared" ca="1" si="0"/>
        <v>46107</v>
      </c>
      <c r="T30" s="65">
        <f t="shared" ca="1" si="0"/>
        <v>46108</v>
      </c>
      <c r="U30" s="64">
        <f t="shared" ca="1" si="0"/>
        <v>46109</v>
      </c>
      <c r="V30" s="61"/>
      <c r="W30" s="61"/>
      <c r="X30" s="64">
        <f t="shared" ca="1" si="1"/>
        <v>46159</v>
      </c>
      <c r="Y30" s="65">
        <f t="shared" ca="1" si="1"/>
        <v>46160</v>
      </c>
      <c r="Z30" s="65">
        <f t="shared" ca="1" si="1"/>
        <v>46161</v>
      </c>
      <c r="AA30" s="65">
        <f t="shared" ca="1" si="1"/>
        <v>46162</v>
      </c>
      <c r="AB30" s="65">
        <f t="shared" ca="1" si="1"/>
        <v>46163</v>
      </c>
      <c r="AC30" s="65">
        <f t="shared" ca="1" si="1"/>
        <v>46164</v>
      </c>
      <c r="AD30" s="64">
        <f t="shared" ca="1" si="1"/>
        <v>46165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46110</v>
      </c>
      <c r="P31" s="65">
        <f t="shared" ca="1" si="0"/>
        <v>46111</v>
      </c>
      <c r="Q31" s="65">
        <f t="shared" ca="1" si="0"/>
        <v>46112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46166</v>
      </c>
      <c r="Y31" s="65">
        <f t="shared" ca="1" si="1"/>
        <v>46167</v>
      </c>
      <c r="Z31" s="65">
        <f t="shared" ca="1" si="1"/>
        <v>46168</v>
      </c>
      <c r="AA31" s="65">
        <f t="shared" ca="1" si="1"/>
        <v>46169</v>
      </c>
      <c r="AB31" s="65">
        <f t="shared" ca="1" si="1"/>
        <v>46170</v>
      </c>
      <c r="AC31" s="65">
        <f t="shared" ca="1" si="1"/>
        <v>46171</v>
      </c>
      <c r="AD31" s="65">
        <f t="shared" ca="1" si="1"/>
        <v>46172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46173</v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80">
    <mergeCell ref="W21:AD21"/>
    <mergeCell ref="C21:D21"/>
    <mergeCell ref="E21:F21"/>
    <mergeCell ref="G21:H21"/>
    <mergeCell ref="I21:J21"/>
    <mergeCell ref="O21:V21"/>
    <mergeCell ref="W17:AD17"/>
    <mergeCell ref="C15:D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O18:V18"/>
    <mergeCell ref="C19:D20"/>
    <mergeCell ref="C16:D17"/>
    <mergeCell ref="E17:F17"/>
    <mergeCell ref="G17:H17"/>
    <mergeCell ref="I17:J17"/>
    <mergeCell ref="O17:V17"/>
    <mergeCell ref="O11:V11"/>
    <mergeCell ref="W11:AD11"/>
    <mergeCell ref="C9:D9"/>
    <mergeCell ref="C13:D14"/>
    <mergeCell ref="E14:F14"/>
    <mergeCell ref="G14:H14"/>
    <mergeCell ref="I14:J14"/>
    <mergeCell ref="K14:M14"/>
    <mergeCell ref="O14:V14"/>
    <mergeCell ref="W14:AD14"/>
    <mergeCell ref="C10:D11"/>
    <mergeCell ref="E11:F11"/>
    <mergeCell ref="G11:H11"/>
    <mergeCell ref="I11:J11"/>
    <mergeCell ref="K11:M11"/>
    <mergeCell ref="W7:AD7"/>
    <mergeCell ref="E8:F8"/>
    <mergeCell ref="G8:H8"/>
    <mergeCell ref="I8:J8"/>
    <mergeCell ref="K8:M8"/>
    <mergeCell ref="O8:V8"/>
    <mergeCell ref="W8:AD8"/>
    <mergeCell ref="O7:V7"/>
    <mergeCell ref="C7:D8"/>
    <mergeCell ref="E7:F7"/>
    <mergeCell ref="G7:H7"/>
    <mergeCell ref="I7:J7"/>
    <mergeCell ref="K7:M7"/>
    <mergeCell ref="W5:AD5"/>
    <mergeCell ref="C6:D6"/>
    <mergeCell ref="E6:F6"/>
    <mergeCell ref="G6:H6"/>
    <mergeCell ref="C5:D5"/>
    <mergeCell ref="E5:F5"/>
    <mergeCell ref="G5:H5"/>
    <mergeCell ref="I5:J5"/>
    <mergeCell ref="K5:M5"/>
    <mergeCell ref="O5:V5"/>
    <mergeCell ref="C2:AD2"/>
    <mergeCell ref="C4:D4"/>
    <mergeCell ref="E4:F4"/>
    <mergeCell ref="G4:H4"/>
    <mergeCell ref="I4:J4"/>
    <mergeCell ref="K4:M4"/>
    <mergeCell ref="O4:V4"/>
    <mergeCell ref="W4:AD4"/>
    <mergeCell ref="W19:AD19"/>
    <mergeCell ref="E20:F20"/>
    <mergeCell ref="G20:H20"/>
    <mergeCell ref="I20:J20"/>
    <mergeCell ref="O20:V20"/>
    <mergeCell ref="W20:AD20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topLeftCell="A2" zoomScaleNormal="100" workbookViewId="0">
      <selection activeCell="AH15" sqref="AH15"/>
    </sheetView>
  </sheetViews>
  <sheetFormatPr defaultColWidth="8.7109375" defaultRowHeight="12.75" x14ac:dyDescent="0.2"/>
  <cols>
    <col min="1" max="2" width="5.5703125" style="3" customWidth="1"/>
    <col min="3" max="3" width="27.5703125" style="3" customWidth="1"/>
    <col min="4" max="4" width="15.5703125" style="3" hidden="1" customWidth="1"/>
    <col min="5" max="5" width="24.42578125" style="3" customWidth="1"/>
    <col min="6" max="6" width="0.140625" style="3" customWidth="1"/>
    <col min="7" max="7" width="23.5703125" style="3" customWidth="1"/>
    <col min="8" max="8" width="2.140625" style="3" customWidth="1"/>
    <col min="9" max="9" width="24.140625" style="3" customWidth="1"/>
    <col min="10" max="10" width="0.140625" style="3" customWidth="1"/>
    <col min="11" max="11" width="23.85546875" style="3" customWidth="1"/>
    <col min="12" max="12" width="0.5703125" style="3" customWidth="1"/>
    <col min="13" max="13" width="5.5703125" style="3" hidden="1" customWidth="1"/>
    <col min="14" max="14" width="1" style="3" customWidth="1"/>
    <col min="15" max="15" width="23.140625" style="3" customWidth="1"/>
    <col min="16" max="22" width="2.5703125" style="3" hidden="1" customWidth="1"/>
    <col min="23" max="23" width="23.28515625" style="3" bestFit="1" customWidth="1"/>
    <col min="24" max="30" width="2.5703125" style="3" hidden="1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DATE(About!P8,5,1)</f>
        <v>46143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46138</v>
      </c>
      <c r="D4" s="109"/>
      <c r="E4" s="109">
        <f ca="1">E5</f>
        <v>46139</v>
      </c>
      <c r="F4" s="109"/>
      <c r="G4" s="109">
        <f ca="1">G5</f>
        <v>46140</v>
      </c>
      <c r="H4" s="109"/>
      <c r="I4" s="109">
        <f ca="1">I5</f>
        <v>46141</v>
      </c>
      <c r="J4" s="109"/>
      <c r="K4" s="109">
        <f ca="1">K5</f>
        <v>46142</v>
      </c>
      <c r="L4" s="109"/>
      <c r="M4" s="109"/>
      <c r="N4" s="37"/>
      <c r="O4" s="109">
        <f ca="1">O5</f>
        <v>46143</v>
      </c>
      <c r="P4" s="109"/>
      <c r="Q4" s="109"/>
      <c r="R4" s="109"/>
      <c r="S4" s="109"/>
      <c r="T4" s="109"/>
      <c r="U4" s="109"/>
      <c r="V4" s="109"/>
      <c r="W4" s="109">
        <f ca="1">W5</f>
        <v>46144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2.5" customHeight="1" x14ac:dyDescent="0.25">
      <c r="A5" s="1"/>
      <c r="C5" s="105">
        <f ca="1">$C$2-(WEEKDAY($C$2,1)-(start_day-1))-IF((WEEKDAY($C$2,1)-(start_day-1))&lt;=0,7,0)+1</f>
        <v>46138</v>
      </c>
      <c r="D5" s="107"/>
      <c r="E5" s="105">
        <f ca="1">C5+1</f>
        <v>46139</v>
      </c>
      <c r="F5" s="107"/>
      <c r="G5" s="105">
        <f ca="1">E5+1</f>
        <v>46140</v>
      </c>
      <c r="H5" s="107"/>
      <c r="I5" s="105">
        <f ca="1">G5+1</f>
        <v>46141</v>
      </c>
      <c r="J5" s="107"/>
      <c r="K5" s="105">
        <f ca="1">I5+1</f>
        <v>46142</v>
      </c>
      <c r="L5" s="106"/>
      <c r="M5" s="106"/>
      <c r="N5" s="77"/>
      <c r="O5" s="105">
        <f ca="1">K5+1</f>
        <v>46143</v>
      </c>
      <c r="P5" s="106"/>
      <c r="Q5" s="106"/>
      <c r="R5" s="106"/>
      <c r="S5" s="106"/>
      <c r="T5" s="106"/>
      <c r="U5" s="106"/>
      <c r="V5" s="107"/>
      <c r="W5" s="105">
        <f ca="1">O5+1</f>
        <v>46144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120" customHeight="1" x14ac:dyDescent="0.2">
      <c r="A6" s="42"/>
      <c r="C6" s="100"/>
      <c r="D6" s="101"/>
      <c r="E6" s="100"/>
      <c r="F6" s="101"/>
      <c r="G6" s="100"/>
      <c r="H6" s="101"/>
      <c r="I6" s="94"/>
      <c r="J6" s="44"/>
      <c r="K6" s="81"/>
      <c r="L6" s="83"/>
      <c r="M6" s="83"/>
      <c r="N6" s="82"/>
      <c r="O6" s="81" t="s">
        <v>22</v>
      </c>
      <c r="P6" s="83"/>
      <c r="Q6" s="83"/>
      <c r="R6" s="83"/>
      <c r="S6" s="83"/>
      <c r="T6" s="83"/>
      <c r="U6" s="83"/>
      <c r="V6" s="82"/>
      <c r="W6" s="81" t="s">
        <v>87</v>
      </c>
      <c r="X6" s="83"/>
      <c r="Y6" s="83"/>
      <c r="Z6" s="83"/>
      <c r="AA6" s="83"/>
      <c r="AB6" s="83"/>
      <c r="AC6" s="83"/>
      <c r="AD6" s="82"/>
      <c r="AE6" s="7"/>
      <c r="AF6" s="42"/>
    </row>
    <row r="7" spans="1:36" ht="9.9499999999999993" customHeight="1" x14ac:dyDescent="0.2">
      <c r="A7" s="1"/>
      <c r="C7" s="105">
        <f ca="1">W5+1</f>
        <v>46145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46146</v>
      </c>
      <c r="F8" s="98"/>
      <c r="G8" s="97">
        <f ca="1">E8+1</f>
        <v>46147</v>
      </c>
      <c r="H8" s="98"/>
      <c r="I8" s="97">
        <f ca="1">G8+1</f>
        <v>46148</v>
      </c>
      <c r="J8" s="98"/>
      <c r="K8" s="97">
        <f ca="1">I8+1</f>
        <v>46149</v>
      </c>
      <c r="L8" s="99"/>
      <c r="M8" s="99"/>
      <c r="N8" s="50"/>
      <c r="O8" s="97">
        <f ca="1">K8+1</f>
        <v>46150</v>
      </c>
      <c r="P8" s="99"/>
      <c r="Q8" s="99"/>
      <c r="R8" s="99"/>
      <c r="S8" s="99"/>
      <c r="T8" s="99"/>
      <c r="U8" s="99"/>
      <c r="V8" s="98"/>
      <c r="W8" s="97">
        <f ca="1">O8+1</f>
        <v>46151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8" customHeight="1" x14ac:dyDescent="0.2">
      <c r="A9" s="42"/>
      <c r="C9" s="100"/>
      <c r="D9" s="101"/>
      <c r="E9" s="81" t="s">
        <v>74</v>
      </c>
      <c r="F9" s="82"/>
      <c r="G9" s="81" t="s">
        <v>18</v>
      </c>
      <c r="H9" s="82"/>
      <c r="I9" s="81" t="s">
        <v>89</v>
      </c>
      <c r="J9" s="82"/>
      <c r="K9" s="81" t="s">
        <v>90</v>
      </c>
      <c r="L9" s="83"/>
      <c r="M9" s="83"/>
      <c r="N9" s="82"/>
      <c r="O9" s="81" t="s">
        <v>61</v>
      </c>
      <c r="P9" s="83"/>
      <c r="Q9" s="83"/>
      <c r="R9" s="83"/>
      <c r="S9" s="83"/>
      <c r="T9" s="83"/>
      <c r="U9" s="83"/>
      <c r="V9" s="82"/>
      <c r="W9" s="81" t="s">
        <v>49</v>
      </c>
      <c r="X9" s="83"/>
      <c r="Y9" s="83"/>
      <c r="Z9" s="83"/>
      <c r="AA9" s="83"/>
      <c r="AB9" s="83"/>
      <c r="AC9" s="83"/>
      <c r="AD9" s="82"/>
      <c r="AE9" s="7"/>
      <c r="AF9" s="42"/>
    </row>
    <row r="10" spans="1:36" s="43" customFormat="1" ht="9.9499999999999993" customHeight="1" x14ac:dyDescent="0.2">
      <c r="A10" s="42"/>
      <c r="C10" s="105">
        <f ca="1">W8+1</f>
        <v>46152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46153</v>
      </c>
      <c r="F11" s="98"/>
      <c r="G11" s="97">
        <f ca="1">E11+1</f>
        <v>46154</v>
      </c>
      <c r="H11" s="98"/>
      <c r="I11" s="97">
        <f ca="1">G11+1</f>
        <v>46155</v>
      </c>
      <c r="J11" s="98"/>
      <c r="K11" s="97">
        <f ca="1">I11+1</f>
        <v>46156</v>
      </c>
      <c r="L11" s="99"/>
      <c r="M11" s="99"/>
      <c r="N11" s="50"/>
      <c r="O11" s="97">
        <f ca="1">K11+1</f>
        <v>46157</v>
      </c>
      <c r="P11" s="99"/>
      <c r="Q11" s="99"/>
      <c r="R11" s="99"/>
      <c r="S11" s="99"/>
      <c r="T11" s="99"/>
      <c r="U11" s="99"/>
      <c r="V11" s="98"/>
      <c r="W11" s="97">
        <f ca="1">O11+1</f>
        <v>46158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96" customHeight="1" x14ac:dyDescent="0.2">
      <c r="A12" s="42"/>
      <c r="C12" s="81"/>
      <c r="D12" s="82"/>
      <c r="E12" s="81" t="s">
        <v>91</v>
      </c>
      <c r="F12" s="82"/>
      <c r="G12" s="92" t="s">
        <v>75</v>
      </c>
      <c r="H12" s="82"/>
      <c r="I12" s="92" t="s">
        <v>76</v>
      </c>
      <c r="J12" s="92" t="s">
        <v>35</v>
      </c>
      <c r="K12" s="81" t="s">
        <v>73</v>
      </c>
      <c r="L12" s="83"/>
      <c r="M12" s="83"/>
      <c r="N12" s="82"/>
      <c r="O12" s="81" t="s">
        <v>30</v>
      </c>
      <c r="P12" s="83"/>
      <c r="Q12" s="83"/>
      <c r="R12" s="83"/>
      <c r="S12" s="83"/>
      <c r="T12" s="83"/>
      <c r="U12" s="83"/>
      <c r="V12" s="82"/>
      <c r="W12" s="81" t="s">
        <v>88</v>
      </c>
      <c r="X12" s="83"/>
      <c r="Y12" s="83"/>
      <c r="Z12" s="83"/>
      <c r="AA12" s="83"/>
      <c r="AB12" s="83"/>
      <c r="AC12" s="83"/>
      <c r="AD12" s="82"/>
      <c r="AE12" s="7"/>
      <c r="AF12" s="42"/>
    </row>
    <row r="13" spans="1:36" s="43" customFormat="1" ht="9.9499999999999993" customHeight="1" x14ac:dyDescent="0.2">
      <c r="A13" s="42"/>
      <c r="C13" s="105">
        <f ca="1">W11+1</f>
        <v>46159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46160</v>
      </c>
      <c r="F14" s="98"/>
      <c r="G14" s="97">
        <f ca="1">E14+1</f>
        <v>46161</v>
      </c>
      <c r="H14" s="98"/>
      <c r="I14" s="97">
        <f ca="1">G14+1</f>
        <v>46162</v>
      </c>
      <c r="J14" s="98"/>
      <c r="K14" s="97">
        <f ca="1">I14+1</f>
        <v>46163</v>
      </c>
      <c r="L14" s="99"/>
      <c r="M14" s="99"/>
      <c r="N14" s="50"/>
      <c r="O14" s="97">
        <f ca="1">K14+1</f>
        <v>46164</v>
      </c>
      <c r="P14" s="99"/>
      <c r="Q14" s="99"/>
      <c r="R14" s="99"/>
      <c r="S14" s="99"/>
      <c r="T14" s="99"/>
      <c r="U14" s="99"/>
      <c r="V14" s="98"/>
      <c r="W14" s="97">
        <f ca="1">O14+1</f>
        <v>46165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91.5" customHeight="1" x14ac:dyDescent="0.2">
      <c r="A15" s="42"/>
      <c r="C15" s="100"/>
      <c r="D15" s="101"/>
      <c r="E15" s="81" t="s">
        <v>92</v>
      </c>
      <c r="F15" s="82"/>
      <c r="G15" s="81" t="s">
        <v>93</v>
      </c>
      <c r="H15" s="82"/>
      <c r="I15" s="92" t="s">
        <v>94</v>
      </c>
      <c r="J15" s="92"/>
      <c r="K15" s="81" t="s">
        <v>86</v>
      </c>
      <c r="L15" s="83"/>
      <c r="M15" s="83"/>
      <c r="N15" s="82"/>
      <c r="O15" s="81" t="s">
        <v>30</v>
      </c>
      <c r="P15" s="83"/>
      <c r="Q15" s="83"/>
      <c r="R15" s="83"/>
      <c r="S15" s="83"/>
      <c r="T15" s="83"/>
      <c r="U15" s="83"/>
      <c r="V15" s="82"/>
      <c r="W15" s="81" t="s">
        <v>24</v>
      </c>
      <c r="X15" s="83"/>
      <c r="Y15" s="83"/>
      <c r="Z15" s="83"/>
      <c r="AA15" s="83"/>
      <c r="AB15" s="83"/>
      <c r="AC15" s="83"/>
      <c r="AD15" s="82"/>
      <c r="AE15" s="7"/>
      <c r="AF15" s="42"/>
    </row>
    <row r="16" spans="1:36" s="43" customFormat="1" ht="9.9499999999999993" customHeight="1" x14ac:dyDescent="0.2">
      <c r="A16" s="42"/>
      <c r="C16" s="105">
        <f ca="1">W14+1</f>
        <v>46166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113"/>
      <c r="X16" s="115"/>
      <c r="Y16" s="115"/>
      <c r="Z16" s="115"/>
      <c r="AA16" s="115"/>
      <c r="AB16" s="115"/>
      <c r="AC16" s="115"/>
      <c r="AD16" s="114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46167</v>
      </c>
      <c r="F17" s="98"/>
      <c r="G17" s="97">
        <f ca="1">E17+1</f>
        <v>46168</v>
      </c>
      <c r="H17" s="98"/>
      <c r="I17" s="97">
        <f ca="1">G17+1</f>
        <v>46169</v>
      </c>
      <c r="J17" s="98"/>
      <c r="K17" s="46">
        <f ca="1">I17+1</f>
        <v>46170</v>
      </c>
      <c r="L17" s="51"/>
      <c r="M17" s="51"/>
      <c r="N17" s="69"/>
      <c r="O17" s="97">
        <f ca="1">K17+1</f>
        <v>46171</v>
      </c>
      <c r="P17" s="99"/>
      <c r="Q17" s="99"/>
      <c r="R17" s="99"/>
      <c r="S17" s="99"/>
      <c r="T17" s="99"/>
      <c r="U17" s="99"/>
      <c r="V17" s="98"/>
      <c r="W17" s="97">
        <f ca="1">O17+1</f>
        <v>46172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118.5" customHeight="1" x14ac:dyDescent="0.2">
      <c r="A18" s="42"/>
      <c r="C18" s="100"/>
      <c r="D18" s="101"/>
      <c r="E18" s="81" t="s">
        <v>97</v>
      </c>
      <c r="F18" s="82"/>
      <c r="G18" s="81" t="s">
        <v>95</v>
      </c>
      <c r="H18" s="82"/>
      <c r="I18" s="81" t="s">
        <v>96</v>
      </c>
      <c r="J18" s="82"/>
      <c r="K18" s="81" t="s">
        <v>68</v>
      </c>
      <c r="L18" s="71"/>
      <c r="M18" s="71"/>
      <c r="N18" s="72"/>
      <c r="O18" s="81" t="s">
        <v>77</v>
      </c>
      <c r="P18" s="83"/>
      <c r="Q18" s="83"/>
      <c r="R18" s="83"/>
      <c r="S18" s="83"/>
      <c r="T18" s="83"/>
      <c r="U18" s="83"/>
      <c r="V18" s="82"/>
      <c r="W18" s="81" t="s">
        <v>78</v>
      </c>
      <c r="X18" s="81"/>
      <c r="Y18" s="81"/>
      <c r="Z18" s="81"/>
      <c r="AA18" s="81"/>
      <c r="AB18" s="81"/>
      <c r="AC18" s="81"/>
      <c r="AD18" s="8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46173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113"/>
      <c r="X19" s="115"/>
      <c r="Y19" s="115"/>
      <c r="Z19" s="115"/>
      <c r="AA19" s="115"/>
      <c r="AB19" s="115"/>
      <c r="AC19" s="115"/>
      <c r="AD19" s="114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46174</v>
      </c>
      <c r="F20" s="98"/>
      <c r="G20" s="97">
        <f ca="1">E20+1</f>
        <v>46175</v>
      </c>
      <c r="H20" s="98"/>
      <c r="I20" s="97">
        <f ca="1">G20+1</f>
        <v>46176</v>
      </c>
      <c r="J20" s="98"/>
      <c r="K20" s="46">
        <f ca="1">I20+1</f>
        <v>46177</v>
      </c>
      <c r="L20" s="51"/>
      <c r="M20" s="51"/>
      <c r="N20" s="69"/>
      <c r="O20" s="97">
        <f ca="1">K20+1</f>
        <v>46178</v>
      </c>
      <c r="P20" s="99"/>
      <c r="Q20" s="99"/>
      <c r="R20" s="99"/>
      <c r="S20" s="99"/>
      <c r="T20" s="99"/>
      <c r="U20" s="99"/>
      <c r="V20" s="98"/>
      <c r="W20" s="97">
        <f ca="1">O20+1</f>
        <v>46179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0"/>
      <c r="L21" s="71"/>
      <c r="M21" s="71"/>
      <c r="N21" s="72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46113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46174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46113</v>
      </c>
      <c r="S27" s="65">
        <f t="shared" ca="1" si="0"/>
        <v>46114</v>
      </c>
      <c r="T27" s="65">
        <f t="shared" ca="1" si="0"/>
        <v>46115</v>
      </c>
      <c r="U27" s="64">
        <f t="shared" ca="1" si="0"/>
        <v>46116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>
        <f t="shared" ca="1" si="1"/>
        <v>46174</v>
      </c>
      <c r="Z27" s="65">
        <f t="shared" ca="1" si="1"/>
        <v>46175</v>
      </c>
      <c r="AA27" s="65">
        <f t="shared" ca="1" si="1"/>
        <v>46176</v>
      </c>
      <c r="AB27" s="65">
        <f t="shared" ca="1" si="1"/>
        <v>46177</v>
      </c>
      <c r="AC27" s="65">
        <f t="shared" ca="1" si="1"/>
        <v>46178</v>
      </c>
      <c r="AD27" s="64">
        <f t="shared" ca="1" si="1"/>
        <v>46179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46117</v>
      </c>
      <c r="P28" s="65">
        <f t="shared" ca="1" si="0"/>
        <v>46118</v>
      </c>
      <c r="Q28" s="65">
        <f t="shared" ca="1" si="0"/>
        <v>46119</v>
      </c>
      <c r="R28" s="65">
        <f t="shared" ca="1" si="0"/>
        <v>46120</v>
      </c>
      <c r="S28" s="65">
        <f t="shared" ca="1" si="0"/>
        <v>46121</v>
      </c>
      <c r="T28" s="65">
        <f t="shared" ca="1" si="0"/>
        <v>46122</v>
      </c>
      <c r="U28" s="64">
        <f t="shared" ca="1" si="0"/>
        <v>46123</v>
      </c>
      <c r="V28" s="61"/>
      <c r="W28" s="61"/>
      <c r="X28" s="64">
        <f t="shared" ca="1" si="1"/>
        <v>46180</v>
      </c>
      <c r="Y28" s="65">
        <f t="shared" ca="1" si="1"/>
        <v>46181</v>
      </c>
      <c r="Z28" s="65">
        <f t="shared" ca="1" si="1"/>
        <v>46182</v>
      </c>
      <c r="AA28" s="65">
        <f t="shared" ca="1" si="1"/>
        <v>46183</v>
      </c>
      <c r="AB28" s="65">
        <f t="shared" ca="1" si="1"/>
        <v>46184</v>
      </c>
      <c r="AC28" s="65">
        <f t="shared" ca="1" si="1"/>
        <v>46185</v>
      </c>
      <c r="AD28" s="64">
        <f t="shared" ca="1" si="1"/>
        <v>46186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46124</v>
      </c>
      <c r="P29" s="65">
        <f t="shared" ca="1" si="0"/>
        <v>46125</v>
      </c>
      <c r="Q29" s="65">
        <f t="shared" ca="1" si="0"/>
        <v>46126</v>
      </c>
      <c r="R29" s="65">
        <f t="shared" ca="1" si="0"/>
        <v>46127</v>
      </c>
      <c r="S29" s="65">
        <f t="shared" ca="1" si="0"/>
        <v>46128</v>
      </c>
      <c r="T29" s="65">
        <f t="shared" ca="1" si="0"/>
        <v>46129</v>
      </c>
      <c r="U29" s="64">
        <f t="shared" ca="1" si="0"/>
        <v>46130</v>
      </c>
      <c r="V29" s="61"/>
      <c r="W29" s="61"/>
      <c r="X29" s="64">
        <f t="shared" ca="1" si="1"/>
        <v>46187</v>
      </c>
      <c r="Y29" s="65">
        <f t="shared" ca="1" si="1"/>
        <v>46188</v>
      </c>
      <c r="Z29" s="65">
        <f t="shared" ca="1" si="1"/>
        <v>46189</v>
      </c>
      <c r="AA29" s="65">
        <f t="shared" ca="1" si="1"/>
        <v>46190</v>
      </c>
      <c r="AB29" s="65">
        <f t="shared" ca="1" si="1"/>
        <v>46191</v>
      </c>
      <c r="AC29" s="65">
        <f t="shared" ca="1" si="1"/>
        <v>46192</v>
      </c>
      <c r="AD29" s="64">
        <f t="shared" ca="1" si="1"/>
        <v>46193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46131</v>
      </c>
      <c r="P30" s="65">
        <f t="shared" ca="1" si="0"/>
        <v>46132</v>
      </c>
      <c r="Q30" s="65">
        <f t="shared" ca="1" si="0"/>
        <v>46133</v>
      </c>
      <c r="R30" s="65">
        <f t="shared" ca="1" si="0"/>
        <v>46134</v>
      </c>
      <c r="S30" s="65">
        <f t="shared" ca="1" si="0"/>
        <v>46135</v>
      </c>
      <c r="T30" s="65">
        <f t="shared" ca="1" si="0"/>
        <v>46136</v>
      </c>
      <c r="U30" s="64">
        <f t="shared" ca="1" si="0"/>
        <v>46137</v>
      </c>
      <c r="V30" s="61"/>
      <c r="W30" s="61"/>
      <c r="X30" s="64">
        <f t="shared" ca="1" si="1"/>
        <v>46194</v>
      </c>
      <c r="Y30" s="65">
        <f t="shared" ca="1" si="1"/>
        <v>46195</v>
      </c>
      <c r="Z30" s="65">
        <f t="shared" ca="1" si="1"/>
        <v>46196</v>
      </c>
      <c r="AA30" s="65">
        <f t="shared" ca="1" si="1"/>
        <v>46197</v>
      </c>
      <c r="AB30" s="65">
        <f t="shared" ca="1" si="1"/>
        <v>46198</v>
      </c>
      <c r="AC30" s="65">
        <f t="shared" ca="1" si="1"/>
        <v>46199</v>
      </c>
      <c r="AD30" s="64">
        <f t="shared" ca="1" si="1"/>
        <v>46200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46138</v>
      </c>
      <c r="P31" s="65">
        <f t="shared" ca="1" si="0"/>
        <v>46139</v>
      </c>
      <c r="Q31" s="65">
        <f t="shared" ca="1" si="0"/>
        <v>46140</v>
      </c>
      <c r="R31" s="65">
        <f t="shared" ca="1" si="0"/>
        <v>46141</v>
      </c>
      <c r="S31" s="65">
        <f t="shared" ca="1" si="0"/>
        <v>46142</v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46201</v>
      </c>
      <c r="Y31" s="65">
        <f t="shared" ca="1" si="1"/>
        <v>46202</v>
      </c>
      <c r="Z31" s="65">
        <f t="shared" ca="1" si="1"/>
        <v>46203</v>
      </c>
      <c r="AA31" s="65" t="str">
        <f t="shared" ca="1" si="1"/>
        <v/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78">
    <mergeCell ref="C28:K29"/>
    <mergeCell ref="C18:D18"/>
    <mergeCell ref="C19:D20"/>
    <mergeCell ref="I19:J19"/>
    <mergeCell ref="O19:V19"/>
    <mergeCell ref="W19:AD19"/>
    <mergeCell ref="W17:AD17"/>
    <mergeCell ref="C15:D15"/>
    <mergeCell ref="I16:J16"/>
    <mergeCell ref="O16:V16"/>
    <mergeCell ref="W16:AD16"/>
    <mergeCell ref="C16:D17"/>
    <mergeCell ref="E17:F17"/>
    <mergeCell ref="G17:H17"/>
    <mergeCell ref="I17:J17"/>
    <mergeCell ref="O17:V17"/>
    <mergeCell ref="O14:V14"/>
    <mergeCell ref="W14:AD14"/>
    <mergeCell ref="C10:D11"/>
    <mergeCell ref="E11:F11"/>
    <mergeCell ref="G11:H11"/>
    <mergeCell ref="I11:J11"/>
    <mergeCell ref="K11:M11"/>
    <mergeCell ref="O11:V11"/>
    <mergeCell ref="W11:AD11"/>
    <mergeCell ref="C13:D14"/>
    <mergeCell ref="E14:F14"/>
    <mergeCell ref="G14:H14"/>
    <mergeCell ref="I14:J14"/>
    <mergeCell ref="K14:M14"/>
    <mergeCell ref="C9:D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C5:D5"/>
    <mergeCell ref="E5:F5"/>
    <mergeCell ref="G5:H5"/>
    <mergeCell ref="I5:J5"/>
    <mergeCell ref="K5:M5"/>
    <mergeCell ref="O5:V5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W20:AD20"/>
    <mergeCell ref="C21:D21"/>
    <mergeCell ref="E21:F21"/>
    <mergeCell ref="G21:H21"/>
    <mergeCell ref="I21:J21"/>
    <mergeCell ref="O21:V21"/>
    <mergeCell ref="W21:AD21"/>
    <mergeCell ref="E20:F20"/>
    <mergeCell ref="G20:H20"/>
    <mergeCell ref="I20:J20"/>
    <mergeCell ref="O20:V20"/>
    <mergeCell ref="C25:K26"/>
    <mergeCell ref="O25:U25"/>
    <mergeCell ref="X25:AD25"/>
    <mergeCell ref="C27:K27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B9571CFB-856C-4ED4-B810-E333916919AA}"/>
    <dataValidation allowBlank="1" showInputMessage="1" showErrorMessage="1" prompt="Calendar days are automatically updated" sqref="C5:D5" xr:uid="{E106C140-B9E2-497A-9FBE-455E0F441118}"/>
    <dataValidation allowBlank="1" showInputMessage="1" showErrorMessage="1" prompt="To change the starting day of the week, go to cell P12 in About sheet" sqref="C4:D4" xr:uid="{6A7A07FF-2FA4-40FE-B7DE-2B9F20617D4E}"/>
    <dataValidation allowBlank="1" showInputMessage="1" showErrorMessage="1" prompt="Enter daily notes below the calendar days, such as this cell" sqref="C6:D6" xr:uid="{CDAC55FA-44B4-4196-ADB1-D1C400D33456}"/>
    <dataValidation allowBlank="1" showInputMessage="1" showErrorMessage="1" prompt="Enter monthly notes in cells C24 to K28" sqref="C25:K26" xr:uid="{A152EB35-0F9A-443C-AA82-237394207D31}"/>
    <dataValidation allowBlank="1" showInputMessage="1" showErrorMessage="1" prompt="Previous month calendar" sqref="O25:U25" xr:uid="{B84623A6-0761-4EAE-8838-DBD748FB2A2B}"/>
    <dataValidation allowBlank="1" showInputMessage="1" showErrorMessage="1" prompt="Next month calendar" sqref="X25:AD25" xr:uid="{BB72765E-4E6B-407B-945B-D4ED8797FC2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tabSelected="1" zoomScaleNormal="100" workbookViewId="0">
      <selection activeCell="C2" sqref="C2:AD2"/>
    </sheetView>
  </sheetViews>
  <sheetFormatPr defaultColWidth="8.7109375" defaultRowHeight="12.75" x14ac:dyDescent="0.2"/>
  <cols>
    <col min="1" max="2" width="5.5703125" style="3" customWidth="1"/>
    <col min="3" max="3" width="27.5703125" style="3" customWidth="1"/>
    <col min="4" max="4" width="15.5703125" style="3" hidden="1" customWidth="1"/>
    <col min="5" max="5" width="24.42578125" style="3" customWidth="1"/>
    <col min="6" max="6" width="0.140625" style="3" customWidth="1"/>
    <col min="7" max="7" width="23.5703125" style="3" customWidth="1"/>
    <col min="8" max="8" width="2.140625" style="3" customWidth="1"/>
    <col min="9" max="9" width="24.140625" style="3" customWidth="1"/>
    <col min="10" max="10" width="0.140625" style="3" customWidth="1"/>
    <col min="11" max="11" width="23.85546875" style="3" customWidth="1"/>
    <col min="12" max="12" width="0.5703125" style="3" customWidth="1"/>
    <col min="13" max="13" width="5.5703125" style="3" hidden="1" customWidth="1"/>
    <col min="14" max="14" width="1" style="3" customWidth="1"/>
    <col min="15" max="15" width="23.140625" style="3" customWidth="1"/>
    <col min="16" max="22" width="2.5703125" style="3" hidden="1" customWidth="1"/>
    <col min="23" max="23" width="23.28515625" style="3" bestFit="1" customWidth="1"/>
    <col min="24" max="30" width="2.5703125" style="3" hidden="1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25">
        <f ca="1">DATE(About!P8,6,1)</f>
        <v>46174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23">
        <f ca="1">C5</f>
        <v>46173</v>
      </c>
      <c r="D4" s="123"/>
      <c r="E4" s="123">
        <f ca="1">E5</f>
        <v>46174</v>
      </c>
      <c r="F4" s="123"/>
      <c r="G4" s="123">
        <f ca="1">G5</f>
        <v>46175</v>
      </c>
      <c r="H4" s="123"/>
      <c r="I4" s="123">
        <f ca="1">I5</f>
        <v>46176</v>
      </c>
      <c r="J4" s="123"/>
      <c r="K4" s="123">
        <f ca="1">K5</f>
        <v>46177</v>
      </c>
      <c r="L4" s="123"/>
      <c r="M4" s="123"/>
      <c r="N4" s="124"/>
      <c r="O4" s="123">
        <f ca="1">O5</f>
        <v>46178</v>
      </c>
      <c r="P4" s="123"/>
      <c r="Q4" s="123"/>
      <c r="R4" s="123"/>
      <c r="S4" s="123"/>
      <c r="T4" s="123"/>
      <c r="U4" s="123"/>
      <c r="V4" s="123"/>
      <c r="W4" s="123">
        <f ca="1">W5</f>
        <v>46179</v>
      </c>
      <c r="X4" s="123"/>
      <c r="Y4" s="123"/>
      <c r="Z4" s="123"/>
      <c r="AA4" s="123"/>
      <c r="AB4" s="123"/>
      <c r="AC4" s="123"/>
      <c r="AD4" s="123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46173</v>
      </c>
      <c r="D5" s="107"/>
      <c r="E5" s="105">
        <f ca="1">C5+1</f>
        <v>46174</v>
      </c>
      <c r="F5" s="107"/>
      <c r="G5" s="105">
        <f ca="1">E5+1</f>
        <v>46175</v>
      </c>
      <c r="H5" s="107"/>
      <c r="I5" s="105">
        <f ca="1">G5+1</f>
        <v>46176</v>
      </c>
      <c r="J5" s="107"/>
      <c r="K5" s="105">
        <f ca="1">I5+1</f>
        <v>46177</v>
      </c>
      <c r="L5" s="106"/>
      <c r="M5" s="106"/>
      <c r="N5" s="77"/>
      <c r="O5" s="105">
        <f ca="1">K5+1</f>
        <v>46178</v>
      </c>
      <c r="P5" s="106"/>
      <c r="Q5" s="106"/>
      <c r="R5" s="106"/>
      <c r="S5" s="106"/>
      <c r="T5" s="106"/>
      <c r="U5" s="106"/>
      <c r="V5" s="107"/>
      <c r="W5" s="105">
        <f ca="1">O5+1</f>
        <v>46179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91.5" customHeight="1" x14ac:dyDescent="0.2">
      <c r="A6" s="42"/>
      <c r="C6" s="100"/>
      <c r="D6" s="101"/>
      <c r="E6" s="81" t="s">
        <v>79</v>
      </c>
      <c r="F6" s="82"/>
      <c r="G6" s="81" t="s">
        <v>98</v>
      </c>
      <c r="H6" s="82"/>
      <c r="I6" s="94" t="s">
        <v>102</v>
      </c>
      <c r="J6" s="44"/>
      <c r="K6" s="81" t="s">
        <v>103</v>
      </c>
      <c r="L6" s="83"/>
      <c r="M6" s="83"/>
      <c r="N6" s="82"/>
      <c r="O6" s="81" t="s">
        <v>22</v>
      </c>
      <c r="P6" s="83"/>
      <c r="Q6" s="83"/>
      <c r="R6" s="83"/>
      <c r="S6" s="83"/>
      <c r="T6" s="83"/>
      <c r="U6" s="83"/>
      <c r="V6" s="82"/>
      <c r="W6" s="81" t="s">
        <v>109</v>
      </c>
      <c r="X6" s="83"/>
      <c r="Y6" s="83"/>
      <c r="Z6" s="83"/>
      <c r="AA6" s="83"/>
      <c r="AB6" s="83"/>
      <c r="AC6" s="83"/>
      <c r="AD6" s="82"/>
      <c r="AE6" s="7"/>
      <c r="AF6" s="42"/>
    </row>
    <row r="7" spans="1:36" ht="9.9499999999999993" customHeight="1" x14ac:dyDescent="0.2">
      <c r="A7" s="1"/>
      <c r="C7" s="105">
        <f ca="1">W5+1</f>
        <v>46180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46181</v>
      </c>
      <c r="F8" s="98"/>
      <c r="G8" s="97">
        <f ca="1">E8+1</f>
        <v>46182</v>
      </c>
      <c r="H8" s="98"/>
      <c r="I8" s="97">
        <f ca="1">G8+1</f>
        <v>46183</v>
      </c>
      <c r="J8" s="98"/>
      <c r="K8" s="97">
        <f ca="1">I8+1</f>
        <v>46184</v>
      </c>
      <c r="L8" s="99"/>
      <c r="M8" s="99"/>
      <c r="N8" s="50"/>
      <c r="O8" s="97">
        <f ca="1">K8+1</f>
        <v>46185</v>
      </c>
      <c r="P8" s="99"/>
      <c r="Q8" s="99"/>
      <c r="R8" s="99"/>
      <c r="S8" s="99"/>
      <c r="T8" s="99"/>
      <c r="U8" s="99"/>
      <c r="V8" s="98"/>
      <c r="W8" s="97">
        <f ca="1">O8+1</f>
        <v>46186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84.75" customHeight="1" x14ac:dyDescent="0.2">
      <c r="A9" s="42"/>
      <c r="C9" s="100"/>
      <c r="D9" s="101"/>
      <c r="E9" s="81" t="s">
        <v>106</v>
      </c>
      <c r="F9" s="82"/>
      <c r="G9" s="81" t="s">
        <v>99</v>
      </c>
      <c r="H9" s="82"/>
      <c r="I9" s="81" t="s">
        <v>104</v>
      </c>
      <c r="J9" s="82"/>
      <c r="K9" s="81" t="s">
        <v>82</v>
      </c>
      <c r="L9" s="83"/>
      <c r="M9" s="83"/>
      <c r="N9" s="82"/>
      <c r="O9" s="81" t="s">
        <v>61</v>
      </c>
      <c r="P9" s="83"/>
      <c r="Q9" s="83"/>
      <c r="R9" s="83"/>
      <c r="S9" s="83"/>
      <c r="T9" s="83"/>
      <c r="U9" s="83"/>
      <c r="V9" s="82"/>
      <c r="W9" s="81" t="s">
        <v>49</v>
      </c>
      <c r="X9" s="83"/>
      <c r="Y9" s="83"/>
      <c r="Z9" s="83"/>
      <c r="AA9" s="83"/>
      <c r="AB9" s="83"/>
      <c r="AC9" s="83"/>
      <c r="AD9" s="82"/>
      <c r="AE9" s="7"/>
      <c r="AF9" s="42"/>
    </row>
    <row r="10" spans="1:36" s="43" customFormat="1" ht="9.9499999999999993" customHeight="1" x14ac:dyDescent="0.2">
      <c r="A10" s="42"/>
      <c r="C10" s="105">
        <f ca="1">W8+1</f>
        <v>46187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46188</v>
      </c>
      <c r="F11" s="98"/>
      <c r="G11" s="97">
        <f ca="1">E11+1</f>
        <v>46189</v>
      </c>
      <c r="H11" s="98"/>
      <c r="I11" s="97">
        <f ca="1">G11+1</f>
        <v>46190</v>
      </c>
      <c r="J11" s="98"/>
      <c r="K11" s="97">
        <f ca="1">I11+1</f>
        <v>46191</v>
      </c>
      <c r="L11" s="99"/>
      <c r="M11" s="99"/>
      <c r="N11" s="50"/>
      <c r="O11" s="97">
        <f ca="1">K11+1</f>
        <v>46192</v>
      </c>
      <c r="P11" s="99"/>
      <c r="Q11" s="99"/>
      <c r="R11" s="99"/>
      <c r="S11" s="99"/>
      <c r="T11" s="99"/>
      <c r="U11" s="99"/>
      <c r="V11" s="98"/>
      <c r="W11" s="97">
        <f ca="1">O11+1</f>
        <v>46193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104.25" customHeight="1" x14ac:dyDescent="0.2">
      <c r="A12" s="42"/>
      <c r="C12" s="81"/>
      <c r="D12" s="82"/>
      <c r="E12" s="81" t="s">
        <v>105</v>
      </c>
      <c r="F12" s="82"/>
      <c r="G12" s="92" t="s">
        <v>107</v>
      </c>
      <c r="H12" s="82"/>
      <c r="I12" s="92" t="s">
        <v>110</v>
      </c>
      <c r="J12" s="92" t="s">
        <v>35</v>
      </c>
      <c r="K12" s="81" t="s">
        <v>85</v>
      </c>
      <c r="L12" s="83"/>
      <c r="M12" s="83"/>
      <c r="N12" s="82"/>
      <c r="O12" s="81" t="s">
        <v>30</v>
      </c>
      <c r="P12" s="83"/>
      <c r="Q12" s="83"/>
      <c r="R12" s="83"/>
      <c r="S12" s="83"/>
      <c r="T12" s="83"/>
      <c r="U12" s="83"/>
      <c r="V12" s="82"/>
      <c r="W12" s="81" t="s">
        <v>72</v>
      </c>
      <c r="X12" s="83"/>
      <c r="Y12" s="83"/>
      <c r="Z12" s="83"/>
      <c r="AA12" s="83"/>
      <c r="AB12" s="83"/>
      <c r="AC12" s="83"/>
      <c r="AD12" s="82"/>
      <c r="AE12" s="7"/>
      <c r="AF12" s="42"/>
    </row>
    <row r="13" spans="1:36" s="43" customFormat="1" ht="9.9499999999999993" customHeight="1" x14ac:dyDescent="0.2">
      <c r="A13" s="42"/>
      <c r="C13" s="105">
        <f ca="1">W11+1</f>
        <v>46194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46195</v>
      </c>
      <c r="F14" s="98"/>
      <c r="G14" s="97">
        <f ca="1">E14+1</f>
        <v>46196</v>
      </c>
      <c r="H14" s="98"/>
      <c r="I14" s="97">
        <f ca="1">G14+1</f>
        <v>46197</v>
      </c>
      <c r="J14" s="98"/>
      <c r="K14" s="97">
        <f ca="1">I14+1</f>
        <v>46198</v>
      </c>
      <c r="L14" s="99"/>
      <c r="M14" s="99"/>
      <c r="N14" s="50"/>
      <c r="O14" s="97">
        <f ca="1">K14+1</f>
        <v>46199</v>
      </c>
      <c r="P14" s="99"/>
      <c r="Q14" s="99"/>
      <c r="R14" s="99"/>
      <c r="S14" s="99"/>
      <c r="T14" s="99"/>
      <c r="U14" s="99"/>
      <c r="V14" s="98"/>
      <c r="W14" s="97">
        <f ca="1">O14+1</f>
        <v>46200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91.5" customHeight="1" x14ac:dyDescent="0.2">
      <c r="A15" s="42"/>
      <c r="C15" s="100"/>
      <c r="D15" s="101"/>
      <c r="E15" s="81" t="s">
        <v>80</v>
      </c>
      <c r="F15" s="82"/>
      <c r="G15" s="81" t="s">
        <v>100</v>
      </c>
      <c r="H15" s="82"/>
      <c r="I15" s="92" t="s">
        <v>108</v>
      </c>
      <c r="J15" s="92"/>
      <c r="K15" s="81" t="s">
        <v>83</v>
      </c>
      <c r="L15" s="83"/>
      <c r="M15" s="83"/>
      <c r="N15" s="82"/>
      <c r="O15" s="81" t="s">
        <v>30</v>
      </c>
      <c r="P15" s="83"/>
      <c r="Q15" s="83"/>
      <c r="R15" s="83"/>
      <c r="S15" s="83"/>
      <c r="T15" s="83"/>
      <c r="U15" s="83"/>
      <c r="V15" s="82"/>
      <c r="W15" s="81" t="s">
        <v>24</v>
      </c>
      <c r="X15" s="83"/>
      <c r="Y15" s="83"/>
      <c r="Z15" s="83"/>
      <c r="AA15" s="83"/>
      <c r="AB15" s="83"/>
      <c r="AC15" s="83"/>
      <c r="AD15" s="82"/>
      <c r="AE15" s="7"/>
      <c r="AF15" s="42"/>
    </row>
    <row r="16" spans="1:36" s="43" customFormat="1" ht="9.9499999999999993" customHeight="1" x14ac:dyDescent="0.2">
      <c r="A16" s="42"/>
      <c r="C16" s="105">
        <f ca="1">W14+1</f>
        <v>46201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113"/>
      <c r="P16" s="115"/>
      <c r="Q16" s="115"/>
      <c r="R16" s="115"/>
      <c r="S16" s="115"/>
      <c r="T16" s="115"/>
      <c r="U16" s="115"/>
      <c r="V16" s="114"/>
      <c r="W16" s="113"/>
      <c r="X16" s="115"/>
      <c r="Y16" s="115"/>
      <c r="Z16" s="115"/>
      <c r="AA16" s="115"/>
      <c r="AB16" s="115"/>
      <c r="AC16" s="115"/>
      <c r="AD16" s="114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46202</v>
      </c>
      <c r="F17" s="98"/>
      <c r="G17" s="97">
        <f ca="1">E17+1</f>
        <v>46203</v>
      </c>
      <c r="H17" s="98"/>
      <c r="I17" s="97">
        <f ca="1">G17+1</f>
        <v>46204</v>
      </c>
      <c r="J17" s="98"/>
      <c r="K17" s="46">
        <f ca="1">I17+1</f>
        <v>46205</v>
      </c>
      <c r="L17" s="51"/>
      <c r="M17" s="51"/>
      <c r="N17" s="69"/>
      <c r="O17" s="97">
        <f ca="1">K17+1</f>
        <v>46206</v>
      </c>
      <c r="P17" s="99"/>
      <c r="Q17" s="99"/>
      <c r="R17" s="99"/>
      <c r="S17" s="99"/>
      <c r="T17" s="99"/>
      <c r="U17" s="99"/>
      <c r="V17" s="98"/>
      <c r="W17" s="97">
        <f ca="1">O17+1</f>
        <v>46207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83.25" customHeight="1" x14ac:dyDescent="0.2">
      <c r="A18" s="42"/>
      <c r="C18" s="100"/>
      <c r="D18" s="101"/>
      <c r="E18" s="81" t="s">
        <v>84</v>
      </c>
      <c r="F18" s="82"/>
      <c r="G18" s="81" t="s">
        <v>101</v>
      </c>
      <c r="H18" s="82"/>
      <c r="I18" s="81" t="s">
        <v>81</v>
      </c>
      <c r="J18" s="82"/>
      <c r="K18" s="81"/>
      <c r="L18" s="71"/>
      <c r="M18" s="71"/>
      <c r="N18" s="72"/>
      <c r="O18" s="81"/>
      <c r="P18" s="83"/>
      <c r="Q18" s="83"/>
      <c r="R18" s="83"/>
      <c r="S18" s="83"/>
      <c r="T18" s="83"/>
      <c r="U18" s="83"/>
      <c r="V18" s="82"/>
      <c r="W18" s="81"/>
      <c r="X18" s="81"/>
      <c r="Y18" s="81"/>
      <c r="Z18" s="81"/>
      <c r="AA18" s="81"/>
      <c r="AB18" s="81"/>
      <c r="AC18" s="81"/>
      <c r="AD18" s="8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46208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113"/>
      <c r="P19" s="115"/>
      <c r="Q19" s="115"/>
      <c r="R19" s="115"/>
      <c r="S19" s="115"/>
      <c r="T19" s="115"/>
      <c r="U19" s="115"/>
      <c r="V19" s="114"/>
      <c r="W19" s="113"/>
      <c r="X19" s="115"/>
      <c r="Y19" s="115"/>
      <c r="Z19" s="115"/>
      <c r="AA19" s="115"/>
      <c r="AB19" s="115"/>
      <c r="AC19" s="115"/>
      <c r="AD19" s="114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46209</v>
      </c>
      <c r="F20" s="98"/>
      <c r="G20" s="97">
        <f ca="1">E20+1</f>
        <v>46210</v>
      </c>
      <c r="H20" s="98"/>
      <c r="I20" s="97">
        <f ca="1">G20+1</f>
        <v>46211</v>
      </c>
      <c r="J20" s="98"/>
      <c r="K20" s="46">
        <f ca="1">I20+1</f>
        <v>46212</v>
      </c>
      <c r="L20" s="51"/>
      <c r="M20" s="51"/>
      <c r="N20" s="69"/>
      <c r="O20" s="97">
        <f ca="1">K20+1</f>
        <v>46213</v>
      </c>
      <c r="P20" s="99"/>
      <c r="Q20" s="99"/>
      <c r="R20" s="99"/>
      <c r="S20" s="99"/>
      <c r="T20" s="99"/>
      <c r="U20" s="99"/>
      <c r="V20" s="98"/>
      <c r="W20" s="97">
        <f ca="1">O20+1</f>
        <v>46214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0"/>
      <c r="L21" s="71"/>
      <c r="M21" s="71"/>
      <c r="N21" s="72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46143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46204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 t="str">
        <f t="shared" ca="1" si="0"/>
        <v/>
      </c>
      <c r="S27" s="65" t="str">
        <f t="shared" ca="1" si="0"/>
        <v/>
      </c>
      <c r="T27" s="65">
        <f t="shared" ca="1" si="0"/>
        <v>46143</v>
      </c>
      <c r="U27" s="64">
        <f t="shared" ca="1" si="0"/>
        <v>46144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>
        <f t="shared" ca="1" si="1"/>
        <v>46204</v>
      </c>
      <c r="AB27" s="65">
        <f t="shared" ca="1" si="1"/>
        <v>46205</v>
      </c>
      <c r="AC27" s="65">
        <f t="shared" ca="1" si="1"/>
        <v>46206</v>
      </c>
      <c r="AD27" s="64">
        <f t="shared" ca="1" si="1"/>
        <v>46207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46145</v>
      </c>
      <c r="P28" s="65">
        <f t="shared" ca="1" si="0"/>
        <v>46146</v>
      </c>
      <c r="Q28" s="65">
        <f t="shared" ca="1" si="0"/>
        <v>46147</v>
      </c>
      <c r="R28" s="65">
        <f t="shared" ca="1" si="0"/>
        <v>46148</v>
      </c>
      <c r="S28" s="65">
        <f t="shared" ca="1" si="0"/>
        <v>46149</v>
      </c>
      <c r="T28" s="65">
        <f t="shared" ca="1" si="0"/>
        <v>46150</v>
      </c>
      <c r="U28" s="64">
        <f t="shared" ca="1" si="0"/>
        <v>46151</v>
      </c>
      <c r="V28" s="61"/>
      <c r="W28" s="61"/>
      <c r="X28" s="64">
        <f t="shared" ca="1" si="1"/>
        <v>46208</v>
      </c>
      <c r="Y28" s="65">
        <f t="shared" ca="1" si="1"/>
        <v>46209</v>
      </c>
      <c r="Z28" s="65">
        <f t="shared" ca="1" si="1"/>
        <v>46210</v>
      </c>
      <c r="AA28" s="65">
        <f t="shared" ca="1" si="1"/>
        <v>46211</v>
      </c>
      <c r="AB28" s="65">
        <f t="shared" ca="1" si="1"/>
        <v>46212</v>
      </c>
      <c r="AC28" s="65">
        <f t="shared" ca="1" si="1"/>
        <v>46213</v>
      </c>
      <c r="AD28" s="64">
        <f t="shared" ca="1" si="1"/>
        <v>46214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46152</v>
      </c>
      <c r="P29" s="65">
        <f t="shared" ca="1" si="0"/>
        <v>46153</v>
      </c>
      <c r="Q29" s="65">
        <f t="shared" ca="1" si="0"/>
        <v>46154</v>
      </c>
      <c r="R29" s="65">
        <f t="shared" ca="1" si="0"/>
        <v>46155</v>
      </c>
      <c r="S29" s="65">
        <f t="shared" ca="1" si="0"/>
        <v>46156</v>
      </c>
      <c r="T29" s="65">
        <f t="shared" ca="1" si="0"/>
        <v>46157</v>
      </c>
      <c r="U29" s="64">
        <f t="shared" ca="1" si="0"/>
        <v>46158</v>
      </c>
      <c r="V29" s="61"/>
      <c r="W29" s="61"/>
      <c r="X29" s="64">
        <f t="shared" ca="1" si="1"/>
        <v>46215</v>
      </c>
      <c r="Y29" s="65">
        <f t="shared" ca="1" si="1"/>
        <v>46216</v>
      </c>
      <c r="Z29" s="65">
        <f t="shared" ca="1" si="1"/>
        <v>46217</v>
      </c>
      <c r="AA29" s="65">
        <f t="shared" ca="1" si="1"/>
        <v>46218</v>
      </c>
      <c r="AB29" s="65">
        <f t="shared" ca="1" si="1"/>
        <v>46219</v>
      </c>
      <c r="AC29" s="65">
        <f t="shared" ca="1" si="1"/>
        <v>46220</v>
      </c>
      <c r="AD29" s="64">
        <f t="shared" ca="1" si="1"/>
        <v>46221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46159</v>
      </c>
      <c r="P30" s="65">
        <f t="shared" ca="1" si="0"/>
        <v>46160</v>
      </c>
      <c r="Q30" s="65">
        <f t="shared" ca="1" si="0"/>
        <v>46161</v>
      </c>
      <c r="R30" s="65">
        <f t="shared" ca="1" si="0"/>
        <v>46162</v>
      </c>
      <c r="S30" s="65">
        <f t="shared" ca="1" si="0"/>
        <v>46163</v>
      </c>
      <c r="T30" s="65">
        <f t="shared" ca="1" si="0"/>
        <v>46164</v>
      </c>
      <c r="U30" s="64">
        <f t="shared" ca="1" si="0"/>
        <v>46165</v>
      </c>
      <c r="V30" s="61"/>
      <c r="W30" s="61"/>
      <c r="X30" s="64">
        <f t="shared" ca="1" si="1"/>
        <v>46222</v>
      </c>
      <c r="Y30" s="65">
        <f t="shared" ca="1" si="1"/>
        <v>46223</v>
      </c>
      <c r="Z30" s="65">
        <f t="shared" ca="1" si="1"/>
        <v>46224</v>
      </c>
      <c r="AA30" s="65">
        <f t="shared" ca="1" si="1"/>
        <v>46225</v>
      </c>
      <c r="AB30" s="65">
        <f t="shared" ca="1" si="1"/>
        <v>46226</v>
      </c>
      <c r="AC30" s="65">
        <f t="shared" ca="1" si="1"/>
        <v>46227</v>
      </c>
      <c r="AD30" s="64">
        <f t="shared" ca="1" si="1"/>
        <v>46228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46166</v>
      </c>
      <c r="P31" s="65">
        <f t="shared" ca="1" si="0"/>
        <v>46167</v>
      </c>
      <c r="Q31" s="65">
        <f t="shared" ca="1" si="0"/>
        <v>46168</v>
      </c>
      <c r="R31" s="65">
        <f t="shared" ca="1" si="0"/>
        <v>46169</v>
      </c>
      <c r="S31" s="65">
        <f t="shared" ca="1" si="0"/>
        <v>46170</v>
      </c>
      <c r="T31" s="65">
        <f t="shared" ca="1" si="0"/>
        <v>46171</v>
      </c>
      <c r="U31" s="64">
        <f t="shared" ca="1" si="0"/>
        <v>46172</v>
      </c>
      <c r="V31" s="61"/>
      <c r="W31" s="61"/>
      <c r="X31" s="64">
        <f t="shared" ca="1" si="1"/>
        <v>46229</v>
      </c>
      <c r="Y31" s="65">
        <f t="shared" ca="1" si="1"/>
        <v>46230</v>
      </c>
      <c r="Z31" s="65">
        <f t="shared" ca="1" si="1"/>
        <v>46231</v>
      </c>
      <c r="AA31" s="65">
        <f t="shared" ca="1" si="1"/>
        <v>46232</v>
      </c>
      <c r="AB31" s="65">
        <f t="shared" ca="1" si="1"/>
        <v>46233</v>
      </c>
      <c r="AC31" s="65">
        <f t="shared" ca="1" si="1"/>
        <v>46234</v>
      </c>
      <c r="AD31" s="65" t="str">
        <f t="shared" ca="1" si="1"/>
        <v/>
      </c>
      <c r="AF31" s="1"/>
    </row>
    <row r="32" spans="1:42" x14ac:dyDescent="0.2">
      <c r="A32" s="1"/>
      <c r="M32" s="1"/>
      <c r="O32" s="64">
        <f t="shared" ca="1" si="0"/>
        <v>46173</v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76">
    <mergeCell ref="O19:V19"/>
    <mergeCell ref="W19:AD19"/>
    <mergeCell ref="C16:D17"/>
    <mergeCell ref="E17:F17"/>
    <mergeCell ref="G17:H17"/>
    <mergeCell ref="I17:J17"/>
    <mergeCell ref="O17:V17"/>
    <mergeCell ref="W17:AD17"/>
    <mergeCell ref="C18:D18"/>
    <mergeCell ref="C19:D20"/>
    <mergeCell ref="E20:F20"/>
    <mergeCell ref="G20:H20"/>
    <mergeCell ref="I19:J19"/>
    <mergeCell ref="C15:D15"/>
    <mergeCell ref="I16:J16"/>
    <mergeCell ref="O16:V16"/>
    <mergeCell ref="W16:AD16"/>
    <mergeCell ref="C13:D14"/>
    <mergeCell ref="E14:F14"/>
    <mergeCell ref="G14:H14"/>
    <mergeCell ref="I14:J14"/>
    <mergeCell ref="K14:M14"/>
    <mergeCell ref="O14:V14"/>
    <mergeCell ref="W14:AD14"/>
    <mergeCell ref="C10:D11"/>
    <mergeCell ref="E11:F11"/>
    <mergeCell ref="G11:H11"/>
    <mergeCell ref="I11:J11"/>
    <mergeCell ref="K11:M11"/>
    <mergeCell ref="O11:V11"/>
    <mergeCell ref="W11:AD11"/>
    <mergeCell ref="C9:D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C5:D5"/>
    <mergeCell ref="E5:F5"/>
    <mergeCell ref="G5:H5"/>
    <mergeCell ref="I5:J5"/>
    <mergeCell ref="K5:M5"/>
    <mergeCell ref="O5:V5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5:K26"/>
    <mergeCell ref="O25:U25"/>
    <mergeCell ref="X25:AD25"/>
    <mergeCell ref="C27:K27"/>
    <mergeCell ref="C28:K29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A53355BE-92B3-41B7-8C48-3C4B48FB5A55}"/>
    <dataValidation allowBlank="1" showInputMessage="1" showErrorMessage="1" prompt="Previous month calendar" sqref="O25:U25" xr:uid="{5F11B4E1-DF80-47B2-957F-DA02B66E17DD}"/>
    <dataValidation allowBlank="1" showInputMessage="1" showErrorMessage="1" prompt="Enter monthly notes in cells C24 to K28" sqref="C25:K26" xr:uid="{ADAF556A-79A9-470A-8B8F-B7352A32E238}"/>
    <dataValidation allowBlank="1" showInputMessage="1" showErrorMessage="1" prompt="Enter daily notes below the calendar days, such as this cell" sqref="C6:D6" xr:uid="{7B9939E0-7351-457C-AB8F-55E4C282AE01}"/>
    <dataValidation allowBlank="1" showInputMessage="1" showErrorMessage="1" prompt="To change the starting day of the week, go to cell P12 in About sheet" sqref="C4:D4" xr:uid="{F439399E-0949-4D61-9215-C04B6E7B810B}"/>
    <dataValidation allowBlank="1" showInputMessage="1" showErrorMessage="1" prompt="Calendar days are automatically updated" sqref="C5:D5" xr:uid="{5432C297-984E-467A-8615-9400F23BD0B8}"/>
    <dataValidation allowBlank="1" showInputMessage="1" showErrorMessage="1" prompt="To change the calendar year, go to cell P8 in About sheet" sqref="C2:AD2" xr:uid="{CC2E1715-9976-4B59-8538-E0C4E0866E61}"/>
  </dataValidations>
  <printOptions horizontalCentered="1"/>
  <pageMargins left="0.5" right="0.5" top="0.25" bottom="0.25" header="0.25" footer="0.25"/>
  <pageSetup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DATE(About!P8,7,1)</f>
        <v>46204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46201</v>
      </c>
      <c r="D4" s="109"/>
      <c r="E4" s="109">
        <f ca="1">E5</f>
        <v>46202</v>
      </c>
      <c r="F4" s="109"/>
      <c r="G4" s="109">
        <f ca="1">G5</f>
        <v>46203</v>
      </c>
      <c r="H4" s="109"/>
      <c r="I4" s="109">
        <f ca="1">I5</f>
        <v>46204</v>
      </c>
      <c r="J4" s="109"/>
      <c r="K4" s="109">
        <f ca="1">K5</f>
        <v>46205</v>
      </c>
      <c r="L4" s="109"/>
      <c r="M4" s="109"/>
      <c r="N4" s="37"/>
      <c r="O4" s="109">
        <f ca="1">O5</f>
        <v>46206</v>
      </c>
      <c r="P4" s="109"/>
      <c r="Q4" s="109"/>
      <c r="R4" s="109"/>
      <c r="S4" s="109"/>
      <c r="T4" s="109"/>
      <c r="U4" s="109"/>
      <c r="V4" s="109"/>
      <c r="W4" s="109">
        <f ca="1">W5</f>
        <v>46207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46201</v>
      </c>
      <c r="D5" s="107"/>
      <c r="E5" s="105">
        <f ca="1">C5+1</f>
        <v>46202</v>
      </c>
      <c r="F5" s="107"/>
      <c r="G5" s="105">
        <f ca="1">E5+1</f>
        <v>46203</v>
      </c>
      <c r="H5" s="107"/>
      <c r="I5" s="105">
        <f ca="1">G5+1</f>
        <v>46204</v>
      </c>
      <c r="J5" s="107"/>
      <c r="K5" s="105">
        <f ca="1">I5+1</f>
        <v>46205</v>
      </c>
      <c r="L5" s="106"/>
      <c r="M5" s="106"/>
      <c r="N5" s="77"/>
      <c r="O5" s="105">
        <f ca="1">K5+1</f>
        <v>46206</v>
      </c>
      <c r="P5" s="106"/>
      <c r="Q5" s="106"/>
      <c r="R5" s="106"/>
      <c r="S5" s="106"/>
      <c r="T5" s="106"/>
      <c r="U5" s="106"/>
      <c r="V5" s="107"/>
      <c r="W5" s="105">
        <f ca="1">O5+1</f>
        <v>46207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46208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46209</v>
      </c>
      <c r="F8" s="98"/>
      <c r="G8" s="97">
        <f ca="1">E8+1</f>
        <v>46210</v>
      </c>
      <c r="H8" s="98"/>
      <c r="I8" s="97">
        <f ca="1">G8+1</f>
        <v>46211</v>
      </c>
      <c r="J8" s="98"/>
      <c r="K8" s="97">
        <f ca="1">I8+1</f>
        <v>46212</v>
      </c>
      <c r="L8" s="99"/>
      <c r="M8" s="99"/>
      <c r="N8" s="50"/>
      <c r="O8" s="97">
        <f ca="1">K8+1</f>
        <v>46213</v>
      </c>
      <c r="P8" s="99"/>
      <c r="Q8" s="99"/>
      <c r="R8" s="99"/>
      <c r="S8" s="99"/>
      <c r="T8" s="99"/>
      <c r="U8" s="99"/>
      <c r="V8" s="98"/>
      <c r="W8" s="97">
        <f ca="1">O8+1</f>
        <v>46214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46215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46216</v>
      </c>
      <c r="F11" s="98"/>
      <c r="G11" s="97">
        <f ca="1">E11+1</f>
        <v>46217</v>
      </c>
      <c r="H11" s="98"/>
      <c r="I11" s="97">
        <f ca="1">G11+1</f>
        <v>46218</v>
      </c>
      <c r="J11" s="98"/>
      <c r="K11" s="97">
        <f ca="1">I11+1</f>
        <v>46219</v>
      </c>
      <c r="L11" s="99"/>
      <c r="M11" s="99"/>
      <c r="N11" s="50"/>
      <c r="O11" s="97">
        <f ca="1">K11+1</f>
        <v>46220</v>
      </c>
      <c r="P11" s="99"/>
      <c r="Q11" s="99"/>
      <c r="R11" s="99"/>
      <c r="S11" s="99"/>
      <c r="T11" s="99"/>
      <c r="U11" s="99"/>
      <c r="V11" s="98"/>
      <c r="W11" s="97">
        <f ca="1">O11+1</f>
        <v>46221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46222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46223</v>
      </c>
      <c r="F14" s="98"/>
      <c r="G14" s="97">
        <f ca="1">E14+1</f>
        <v>46224</v>
      </c>
      <c r="H14" s="98"/>
      <c r="I14" s="97">
        <f ca="1">G14+1</f>
        <v>46225</v>
      </c>
      <c r="J14" s="98"/>
      <c r="K14" s="97">
        <f ca="1">I14+1</f>
        <v>46226</v>
      </c>
      <c r="L14" s="99"/>
      <c r="M14" s="99"/>
      <c r="N14" s="50"/>
      <c r="O14" s="97">
        <f ca="1">K14+1</f>
        <v>46227</v>
      </c>
      <c r="P14" s="99"/>
      <c r="Q14" s="99"/>
      <c r="R14" s="99"/>
      <c r="S14" s="99"/>
      <c r="T14" s="99"/>
      <c r="U14" s="99"/>
      <c r="V14" s="98"/>
      <c r="W14" s="97">
        <f ca="1">O14+1</f>
        <v>46228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46229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74"/>
      <c r="P16" s="75"/>
      <c r="Q16" s="75"/>
      <c r="R16" s="75"/>
      <c r="S16" s="75"/>
      <c r="T16" s="75"/>
      <c r="U16" s="75"/>
      <c r="V16" s="67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46230</v>
      </c>
      <c r="F17" s="98"/>
      <c r="G17" s="97">
        <f ca="1">E17+1</f>
        <v>46231</v>
      </c>
      <c r="H17" s="98"/>
      <c r="I17" s="97">
        <f ca="1">G17+1</f>
        <v>46232</v>
      </c>
      <c r="J17" s="98"/>
      <c r="K17" s="46">
        <f ca="1">I17+1</f>
        <v>46233</v>
      </c>
      <c r="L17" s="51"/>
      <c r="M17" s="51"/>
      <c r="N17" s="69"/>
      <c r="O17" s="97">
        <f ca="1">K17+1</f>
        <v>46234</v>
      </c>
      <c r="P17" s="99"/>
      <c r="Q17" s="99"/>
      <c r="R17" s="99"/>
      <c r="S17" s="99"/>
      <c r="T17" s="99"/>
      <c r="U17" s="99"/>
      <c r="V17" s="98"/>
      <c r="W17" s="97">
        <f ca="1">O17+1</f>
        <v>46235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70"/>
      <c r="L18" s="71"/>
      <c r="M18" s="71"/>
      <c r="N18" s="72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46236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74"/>
      <c r="P19" s="75"/>
      <c r="Q19" s="75"/>
      <c r="R19" s="75"/>
      <c r="S19" s="75"/>
      <c r="T19" s="75"/>
      <c r="U19" s="75"/>
      <c r="V19" s="67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46237</v>
      </c>
      <c r="F20" s="98"/>
      <c r="G20" s="97">
        <f ca="1">E20+1</f>
        <v>46238</v>
      </c>
      <c r="H20" s="98"/>
      <c r="I20" s="97">
        <f ca="1">G20+1</f>
        <v>46239</v>
      </c>
      <c r="J20" s="98"/>
      <c r="K20" s="46">
        <f ca="1">I20+1</f>
        <v>46240</v>
      </c>
      <c r="L20" s="51"/>
      <c r="M20" s="51"/>
      <c r="N20" s="69"/>
      <c r="O20" s="97">
        <f ca="1">K20+1</f>
        <v>46241</v>
      </c>
      <c r="P20" s="99"/>
      <c r="Q20" s="99"/>
      <c r="R20" s="99"/>
      <c r="S20" s="99"/>
      <c r="T20" s="99"/>
      <c r="U20" s="99"/>
      <c r="V20" s="98"/>
      <c r="W20" s="97">
        <f ca="1">O20+1</f>
        <v>46242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0"/>
      <c r="L21" s="71"/>
      <c r="M21" s="71"/>
      <c r="N21" s="72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46174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46235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>
        <f t="shared" ca="1" si="0"/>
        <v>46174</v>
      </c>
      <c r="Q27" s="65">
        <f t="shared" ca="1" si="0"/>
        <v>46175</v>
      </c>
      <c r="R27" s="65">
        <f t="shared" ca="1" si="0"/>
        <v>46176</v>
      </c>
      <c r="S27" s="65">
        <f t="shared" ca="1" si="0"/>
        <v>46177</v>
      </c>
      <c r="T27" s="65">
        <f t="shared" ca="1" si="0"/>
        <v>46178</v>
      </c>
      <c r="U27" s="64">
        <f t="shared" ca="1" si="0"/>
        <v>46179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 t="str">
        <f t="shared" ca="1" si="1"/>
        <v/>
      </c>
      <c r="AA27" s="65" t="str">
        <f t="shared" ca="1" si="1"/>
        <v/>
      </c>
      <c r="AB27" s="65" t="str">
        <f t="shared" ca="1" si="1"/>
        <v/>
      </c>
      <c r="AC27" s="65" t="str">
        <f t="shared" ca="1" si="1"/>
        <v/>
      </c>
      <c r="AD27" s="64">
        <f t="shared" ca="1" si="1"/>
        <v>46235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46180</v>
      </c>
      <c r="P28" s="65">
        <f t="shared" ca="1" si="0"/>
        <v>46181</v>
      </c>
      <c r="Q28" s="65">
        <f t="shared" ca="1" si="0"/>
        <v>46182</v>
      </c>
      <c r="R28" s="65">
        <f t="shared" ca="1" si="0"/>
        <v>46183</v>
      </c>
      <c r="S28" s="65">
        <f t="shared" ca="1" si="0"/>
        <v>46184</v>
      </c>
      <c r="T28" s="65">
        <f t="shared" ca="1" si="0"/>
        <v>46185</v>
      </c>
      <c r="U28" s="64">
        <f t="shared" ca="1" si="0"/>
        <v>46186</v>
      </c>
      <c r="V28" s="61"/>
      <c r="W28" s="61"/>
      <c r="X28" s="64">
        <f t="shared" ca="1" si="1"/>
        <v>46236</v>
      </c>
      <c r="Y28" s="65">
        <f t="shared" ca="1" si="1"/>
        <v>46237</v>
      </c>
      <c r="Z28" s="65">
        <f t="shared" ca="1" si="1"/>
        <v>46238</v>
      </c>
      <c r="AA28" s="65">
        <f t="shared" ca="1" si="1"/>
        <v>46239</v>
      </c>
      <c r="AB28" s="65">
        <f t="shared" ca="1" si="1"/>
        <v>46240</v>
      </c>
      <c r="AC28" s="65">
        <f t="shared" ca="1" si="1"/>
        <v>46241</v>
      </c>
      <c r="AD28" s="64">
        <f t="shared" ca="1" si="1"/>
        <v>46242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46187</v>
      </c>
      <c r="P29" s="65">
        <f t="shared" ca="1" si="0"/>
        <v>46188</v>
      </c>
      <c r="Q29" s="65">
        <f t="shared" ca="1" si="0"/>
        <v>46189</v>
      </c>
      <c r="R29" s="65">
        <f t="shared" ca="1" si="0"/>
        <v>46190</v>
      </c>
      <c r="S29" s="65">
        <f t="shared" ca="1" si="0"/>
        <v>46191</v>
      </c>
      <c r="T29" s="65">
        <f t="shared" ca="1" si="0"/>
        <v>46192</v>
      </c>
      <c r="U29" s="64">
        <f t="shared" ca="1" si="0"/>
        <v>46193</v>
      </c>
      <c r="V29" s="61"/>
      <c r="W29" s="61"/>
      <c r="X29" s="64">
        <f t="shared" ca="1" si="1"/>
        <v>46243</v>
      </c>
      <c r="Y29" s="65">
        <f t="shared" ca="1" si="1"/>
        <v>46244</v>
      </c>
      <c r="Z29" s="65">
        <f t="shared" ca="1" si="1"/>
        <v>46245</v>
      </c>
      <c r="AA29" s="65">
        <f t="shared" ca="1" si="1"/>
        <v>46246</v>
      </c>
      <c r="AB29" s="65">
        <f t="shared" ca="1" si="1"/>
        <v>46247</v>
      </c>
      <c r="AC29" s="65">
        <f t="shared" ca="1" si="1"/>
        <v>46248</v>
      </c>
      <c r="AD29" s="64">
        <f t="shared" ca="1" si="1"/>
        <v>46249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46194</v>
      </c>
      <c r="P30" s="65">
        <f t="shared" ca="1" si="0"/>
        <v>46195</v>
      </c>
      <c r="Q30" s="65">
        <f t="shared" ca="1" si="0"/>
        <v>46196</v>
      </c>
      <c r="R30" s="65">
        <f t="shared" ca="1" si="0"/>
        <v>46197</v>
      </c>
      <c r="S30" s="65">
        <f t="shared" ca="1" si="0"/>
        <v>46198</v>
      </c>
      <c r="T30" s="65">
        <f t="shared" ca="1" si="0"/>
        <v>46199</v>
      </c>
      <c r="U30" s="64">
        <f t="shared" ca="1" si="0"/>
        <v>46200</v>
      </c>
      <c r="V30" s="61"/>
      <c r="W30" s="61"/>
      <c r="X30" s="64">
        <f t="shared" ca="1" si="1"/>
        <v>46250</v>
      </c>
      <c r="Y30" s="65">
        <f t="shared" ca="1" si="1"/>
        <v>46251</v>
      </c>
      <c r="Z30" s="65">
        <f t="shared" ca="1" si="1"/>
        <v>46252</v>
      </c>
      <c r="AA30" s="65">
        <f t="shared" ca="1" si="1"/>
        <v>46253</v>
      </c>
      <c r="AB30" s="65">
        <f t="shared" ca="1" si="1"/>
        <v>46254</v>
      </c>
      <c r="AC30" s="65">
        <f t="shared" ca="1" si="1"/>
        <v>46255</v>
      </c>
      <c r="AD30" s="64">
        <f t="shared" ca="1" si="1"/>
        <v>46256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46201</v>
      </c>
      <c r="P31" s="65">
        <f t="shared" ca="1" si="0"/>
        <v>46202</v>
      </c>
      <c r="Q31" s="65">
        <f t="shared" ca="1" si="0"/>
        <v>46203</v>
      </c>
      <c r="R31" s="65" t="str">
        <f t="shared" ca="1" si="0"/>
        <v/>
      </c>
      <c r="S31" s="65" t="str">
        <f t="shared" ca="1" si="0"/>
        <v/>
      </c>
      <c r="T31" s="65" t="str">
        <f t="shared" ca="1" si="0"/>
        <v/>
      </c>
      <c r="U31" s="64" t="str">
        <f t="shared" ca="1" si="0"/>
        <v/>
      </c>
      <c r="V31" s="61"/>
      <c r="W31" s="61"/>
      <c r="X31" s="64">
        <f t="shared" ca="1" si="1"/>
        <v>46257</v>
      </c>
      <c r="Y31" s="65">
        <f t="shared" ca="1" si="1"/>
        <v>46258</v>
      </c>
      <c r="Z31" s="65">
        <f t="shared" ca="1" si="1"/>
        <v>46259</v>
      </c>
      <c r="AA31" s="65">
        <f t="shared" ca="1" si="1"/>
        <v>46260</v>
      </c>
      <c r="AB31" s="65">
        <f t="shared" ca="1" si="1"/>
        <v>46261</v>
      </c>
      <c r="AC31" s="65">
        <f t="shared" ca="1" si="1"/>
        <v>46262</v>
      </c>
      <c r="AD31" s="65">
        <f t="shared" ca="1" si="1"/>
        <v>46263</v>
      </c>
      <c r="AF31" s="1"/>
    </row>
    <row r="32" spans="1:42" x14ac:dyDescent="0.2">
      <c r="A32" s="1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>
        <f t="shared" ca="1" si="1"/>
        <v>46264</v>
      </c>
      <c r="Y32" s="65">
        <f t="shared" ca="1" si="1"/>
        <v>46265</v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O33" s="64"/>
      <c r="P33" s="65"/>
      <c r="Q33" s="65"/>
      <c r="R33" s="65"/>
      <c r="S33" s="65"/>
      <c r="T33" s="65"/>
      <c r="U33" s="64"/>
      <c r="V33" s="61"/>
      <c r="W33" s="61"/>
      <c r="X33" s="64"/>
      <c r="Y33" s="65"/>
      <c r="Z33" s="65"/>
      <c r="AA33" s="65"/>
      <c r="AB33" s="65"/>
      <c r="AC33" s="65"/>
      <c r="AD33" s="65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7"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zoomScaleNormal="100" workbookViewId="0"/>
  </sheetViews>
  <sheetFormatPr defaultColWidth="8.7109375" defaultRowHeight="12.75" x14ac:dyDescent="0.2"/>
  <cols>
    <col min="1" max="3" width="5.5703125" style="3" customWidth="1"/>
    <col min="4" max="4" width="15.5703125" style="3" customWidth="1"/>
    <col min="5" max="5" width="5.5703125" style="3" customWidth="1"/>
    <col min="6" max="6" width="15.5703125" style="3" customWidth="1"/>
    <col min="7" max="7" width="5.5703125" style="3" customWidth="1"/>
    <col min="8" max="8" width="15.5703125" style="3" customWidth="1"/>
    <col min="9" max="9" width="5.5703125" style="3" customWidth="1"/>
    <col min="10" max="10" width="15.5703125" style="3" customWidth="1"/>
    <col min="11" max="14" width="5.5703125" style="3" customWidth="1"/>
    <col min="15" max="30" width="2.5703125" style="3" customWidth="1"/>
    <col min="31" max="32" width="5.5703125" style="3" customWidth="1"/>
    <col min="33" max="33" width="17.140625" style="3" customWidth="1"/>
    <col min="34" max="34" width="10.42578125" style="3" customWidth="1"/>
    <col min="35" max="16384" width="8.710937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0" customFormat="1" ht="90" customHeight="1" x14ac:dyDescent="0.9">
      <c r="A2" s="29"/>
      <c r="C2" s="108">
        <f ca="1">DATE(About!P8,8,1)</f>
        <v>46235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F2" s="29"/>
    </row>
    <row r="3" spans="1:36" s="32" customFormat="1" ht="24.95" customHeight="1" x14ac:dyDescent="0.9">
      <c r="A3" s="31"/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  <c r="N3" s="34"/>
      <c r="V3" s="30"/>
      <c r="AF3" s="29"/>
      <c r="AG3" s="30"/>
      <c r="AH3" s="30"/>
      <c r="AI3" s="30"/>
    </row>
    <row r="4" spans="1:36" s="36" customFormat="1" ht="30" customHeight="1" x14ac:dyDescent="0.3">
      <c r="A4" s="35"/>
      <c r="C4" s="109">
        <f ca="1">C5</f>
        <v>46229</v>
      </c>
      <c r="D4" s="109"/>
      <c r="E4" s="109">
        <f ca="1">E5</f>
        <v>46230</v>
      </c>
      <c r="F4" s="109"/>
      <c r="G4" s="109">
        <f ca="1">G5</f>
        <v>46231</v>
      </c>
      <c r="H4" s="109"/>
      <c r="I4" s="109">
        <f ca="1">I5</f>
        <v>46232</v>
      </c>
      <c r="J4" s="109"/>
      <c r="K4" s="109">
        <f ca="1">K5</f>
        <v>46233</v>
      </c>
      <c r="L4" s="109"/>
      <c r="M4" s="109"/>
      <c r="N4" s="37"/>
      <c r="O4" s="109">
        <f ca="1">O5</f>
        <v>46234</v>
      </c>
      <c r="P4" s="109"/>
      <c r="Q4" s="109"/>
      <c r="R4" s="109"/>
      <c r="S4" s="109"/>
      <c r="T4" s="109"/>
      <c r="U4" s="109"/>
      <c r="V4" s="109"/>
      <c r="W4" s="109">
        <f ca="1">W5</f>
        <v>46235</v>
      </c>
      <c r="X4" s="109"/>
      <c r="Y4" s="109"/>
      <c r="Z4" s="109"/>
      <c r="AA4" s="109"/>
      <c r="AB4" s="109"/>
      <c r="AC4" s="109"/>
      <c r="AD4" s="109"/>
      <c r="AF4" s="38"/>
      <c r="AG4" s="39"/>
      <c r="AH4" s="39"/>
      <c r="AI4" s="39"/>
      <c r="AJ4" s="39"/>
    </row>
    <row r="5" spans="1:36" ht="24.95" customHeight="1" x14ac:dyDescent="0.25">
      <c r="A5" s="1"/>
      <c r="C5" s="105">
        <f ca="1">$C$2-(WEEKDAY($C$2,1)-(start_day-1))-IF((WEEKDAY($C$2,1)-(start_day-1))&lt;=0,7,0)+1</f>
        <v>46229</v>
      </c>
      <c r="D5" s="107"/>
      <c r="E5" s="105">
        <f ca="1">C5+1</f>
        <v>46230</v>
      </c>
      <c r="F5" s="107"/>
      <c r="G5" s="105">
        <f ca="1">E5+1</f>
        <v>46231</v>
      </c>
      <c r="H5" s="107"/>
      <c r="I5" s="105">
        <f ca="1">G5+1</f>
        <v>46232</v>
      </c>
      <c r="J5" s="107"/>
      <c r="K5" s="105">
        <f ca="1">I5+1</f>
        <v>46233</v>
      </c>
      <c r="L5" s="106"/>
      <c r="M5" s="106"/>
      <c r="N5" s="77"/>
      <c r="O5" s="105">
        <f ca="1">K5+1</f>
        <v>46234</v>
      </c>
      <c r="P5" s="106"/>
      <c r="Q5" s="106"/>
      <c r="R5" s="106"/>
      <c r="S5" s="106"/>
      <c r="T5" s="106"/>
      <c r="U5" s="106"/>
      <c r="V5" s="107"/>
      <c r="W5" s="105">
        <f ca="1">O5+1</f>
        <v>46235</v>
      </c>
      <c r="X5" s="106"/>
      <c r="Y5" s="106"/>
      <c r="Z5" s="106"/>
      <c r="AA5" s="106"/>
      <c r="AB5" s="106"/>
      <c r="AC5" s="106"/>
      <c r="AD5" s="107"/>
      <c r="AF5" s="40"/>
      <c r="AG5" s="41"/>
      <c r="AH5" s="41"/>
      <c r="AI5" s="41"/>
      <c r="AJ5" s="41"/>
    </row>
    <row r="6" spans="1:36" s="43" customFormat="1" ht="75" customHeight="1" x14ac:dyDescent="0.2">
      <c r="A6" s="42"/>
      <c r="C6" s="100"/>
      <c r="D6" s="101"/>
      <c r="E6" s="100"/>
      <c r="F6" s="101"/>
      <c r="G6" s="100"/>
      <c r="H6" s="101"/>
      <c r="I6" s="100"/>
      <c r="J6" s="101"/>
      <c r="K6" s="100"/>
      <c r="L6" s="102"/>
      <c r="M6" s="102"/>
      <c r="N6" s="101"/>
      <c r="O6" s="100"/>
      <c r="P6" s="102"/>
      <c r="Q6" s="102"/>
      <c r="R6" s="102"/>
      <c r="S6" s="102"/>
      <c r="T6" s="102"/>
      <c r="U6" s="102"/>
      <c r="V6" s="101"/>
      <c r="W6" s="100"/>
      <c r="X6" s="102"/>
      <c r="Y6" s="102"/>
      <c r="Z6" s="102"/>
      <c r="AA6" s="102"/>
      <c r="AB6" s="102"/>
      <c r="AC6" s="102"/>
      <c r="AD6" s="101"/>
      <c r="AE6" s="7"/>
      <c r="AF6" s="42"/>
    </row>
    <row r="7" spans="1:36" ht="9.9499999999999993" customHeight="1" x14ac:dyDescent="0.2">
      <c r="A7" s="1"/>
      <c r="C7" s="105">
        <f ca="1">W5+1</f>
        <v>46236</v>
      </c>
      <c r="D7" s="107"/>
      <c r="E7" s="110"/>
      <c r="F7" s="111"/>
      <c r="G7" s="110"/>
      <c r="H7" s="111"/>
      <c r="I7" s="110"/>
      <c r="J7" s="111"/>
      <c r="K7" s="110"/>
      <c r="L7" s="112"/>
      <c r="M7" s="112"/>
      <c r="N7" s="78"/>
      <c r="O7" s="110"/>
      <c r="P7" s="112"/>
      <c r="Q7" s="112"/>
      <c r="R7" s="112"/>
      <c r="S7" s="112"/>
      <c r="T7" s="112"/>
      <c r="U7" s="112"/>
      <c r="V7" s="111"/>
      <c r="W7" s="110"/>
      <c r="X7" s="112"/>
      <c r="Y7" s="112"/>
      <c r="Z7" s="112"/>
      <c r="AA7" s="112"/>
      <c r="AB7" s="112"/>
      <c r="AC7" s="112"/>
      <c r="AD7" s="111"/>
      <c r="AF7" s="1"/>
    </row>
    <row r="8" spans="1:36" s="7" customFormat="1" ht="15" customHeight="1" x14ac:dyDescent="0.2">
      <c r="A8" s="4"/>
      <c r="C8" s="105"/>
      <c r="D8" s="107"/>
      <c r="E8" s="97">
        <f ca="1">C7+1</f>
        <v>46237</v>
      </c>
      <c r="F8" s="98"/>
      <c r="G8" s="97">
        <f ca="1">E8+1</f>
        <v>46238</v>
      </c>
      <c r="H8" s="98"/>
      <c r="I8" s="97">
        <f ca="1">G8+1</f>
        <v>46239</v>
      </c>
      <c r="J8" s="98"/>
      <c r="K8" s="97">
        <f ca="1">I8+1</f>
        <v>46240</v>
      </c>
      <c r="L8" s="99"/>
      <c r="M8" s="99"/>
      <c r="N8" s="50"/>
      <c r="O8" s="97">
        <f ca="1">K8+1</f>
        <v>46241</v>
      </c>
      <c r="P8" s="99"/>
      <c r="Q8" s="99"/>
      <c r="R8" s="99"/>
      <c r="S8" s="99"/>
      <c r="T8" s="99"/>
      <c r="U8" s="99"/>
      <c r="V8" s="98"/>
      <c r="W8" s="97">
        <f ca="1">O8+1</f>
        <v>46242</v>
      </c>
      <c r="X8" s="99"/>
      <c r="Y8" s="99"/>
      <c r="Z8" s="99"/>
      <c r="AA8" s="99"/>
      <c r="AB8" s="99"/>
      <c r="AC8" s="99"/>
      <c r="AD8" s="98"/>
      <c r="AF8" s="4"/>
    </row>
    <row r="9" spans="1:36" s="43" customFormat="1" ht="75" customHeight="1" x14ac:dyDescent="0.2">
      <c r="A9" s="42"/>
      <c r="C9" s="100"/>
      <c r="D9" s="101"/>
      <c r="E9" s="100"/>
      <c r="F9" s="101"/>
      <c r="G9" s="100"/>
      <c r="H9" s="101"/>
      <c r="I9" s="100"/>
      <c r="J9" s="101"/>
      <c r="K9" s="100"/>
      <c r="L9" s="102"/>
      <c r="M9" s="102"/>
      <c r="N9" s="101"/>
      <c r="O9" s="100"/>
      <c r="P9" s="102"/>
      <c r="Q9" s="102"/>
      <c r="R9" s="102"/>
      <c r="S9" s="102"/>
      <c r="T9" s="102"/>
      <c r="U9" s="102"/>
      <c r="V9" s="101"/>
      <c r="W9" s="100"/>
      <c r="X9" s="102"/>
      <c r="Y9" s="102"/>
      <c r="Z9" s="102"/>
      <c r="AA9" s="102"/>
      <c r="AB9" s="102"/>
      <c r="AC9" s="102"/>
      <c r="AD9" s="101"/>
      <c r="AE9" s="7"/>
      <c r="AF9" s="42"/>
    </row>
    <row r="10" spans="1:36" s="43" customFormat="1" ht="9.9499999999999993" customHeight="1" x14ac:dyDescent="0.2">
      <c r="A10" s="42"/>
      <c r="C10" s="105">
        <f ca="1">W8+1</f>
        <v>46243</v>
      </c>
      <c r="D10" s="107"/>
      <c r="E10" s="45"/>
      <c r="F10" s="78"/>
      <c r="G10" s="45"/>
      <c r="H10" s="78"/>
      <c r="I10" s="45"/>
      <c r="J10" s="78"/>
      <c r="K10" s="45"/>
      <c r="L10" s="79"/>
      <c r="M10" s="79"/>
      <c r="N10" s="78"/>
      <c r="O10" s="45"/>
      <c r="P10" s="79"/>
      <c r="Q10" s="79"/>
      <c r="R10" s="79"/>
      <c r="S10" s="79"/>
      <c r="T10" s="79"/>
      <c r="U10" s="79"/>
      <c r="V10" s="78"/>
      <c r="W10" s="45"/>
      <c r="X10" s="79"/>
      <c r="Y10" s="79"/>
      <c r="Z10" s="79"/>
      <c r="AA10" s="79"/>
      <c r="AB10" s="79"/>
      <c r="AC10" s="79"/>
      <c r="AD10" s="78"/>
      <c r="AE10" s="7"/>
      <c r="AF10" s="42"/>
    </row>
    <row r="11" spans="1:36" s="7" customFormat="1" ht="15" customHeight="1" x14ac:dyDescent="0.2">
      <c r="A11" s="4"/>
      <c r="C11" s="105"/>
      <c r="D11" s="107"/>
      <c r="E11" s="97">
        <f ca="1">C10+1</f>
        <v>46244</v>
      </c>
      <c r="F11" s="98"/>
      <c r="G11" s="97">
        <f ca="1">E11+1</f>
        <v>46245</v>
      </c>
      <c r="H11" s="98"/>
      <c r="I11" s="97">
        <f ca="1">G11+1</f>
        <v>46246</v>
      </c>
      <c r="J11" s="98"/>
      <c r="K11" s="97">
        <f ca="1">I11+1</f>
        <v>46247</v>
      </c>
      <c r="L11" s="99"/>
      <c r="M11" s="99"/>
      <c r="N11" s="50"/>
      <c r="O11" s="97">
        <f ca="1">K11+1</f>
        <v>46248</v>
      </c>
      <c r="P11" s="99"/>
      <c r="Q11" s="99"/>
      <c r="R11" s="99"/>
      <c r="S11" s="99"/>
      <c r="T11" s="99"/>
      <c r="U11" s="99"/>
      <c r="V11" s="98"/>
      <c r="W11" s="97">
        <f ca="1">O11+1</f>
        <v>46249</v>
      </c>
      <c r="X11" s="99"/>
      <c r="Y11" s="99"/>
      <c r="Z11" s="99"/>
      <c r="AA11" s="99"/>
      <c r="AB11" s="99"/>
      <c r="AC11" s="99"/>
      <c r="AD11" s="98"/>
      <c r="AF11" s="4"/>
      <c r="AJ11" s="3"/>
    </row>
    <row r="12" spans="1:36" s="43" customFormat="1" ht="75" customHeight="1" x14ac:dyDescent="0.2">
      <c r="A12" s="42"/>
      <c r="C12" s="100"/>
      <c r="D12" s="101"/>
      <c r="E12" s="100"/>
      <c r="F12" s="101"/>
      <c r="G12" s="100"/>
      <c r="H12" s="101"/>
      <c r="I12" s="100"/>
      <c r="J12" s="101"/>
      <c r="K12" s="100"/>
      <c r="L12" s="102"/>
      <c r="M12" s="102"/>
      <c r="N12" s="101"/>
      <c r="O12" s="100"/>
      <c r="P12" s="102"/>
      <c r="Q12" s="102"/>
      <c r="R12" s="102"/>
      <c r="S12" s="102"/>
      <c r="T12" s="102"/>
      <c r="U12" s="102"/>
      <c r="V12" s="101"/>
      <c r="W12" s="100"/>
      <c r="X12" s="102"/>
      <c r="Y12" s="102"/>
      <c r="Z12" s="102"/>
      <c r="AA12" s="102"/>
      <c r="AB12" s="102"/>
      <c r="AC12" s="102"/>
      <c r="AD12" s="101"/>
      <c r="AE12" s="7"/>
      <c r="AF12" s="42"/>
    </row>
    <row r="13" spans="1:36" s="43" customFormat="1" ht="9.9499999999999993" customHeight="1" x14ac:dyDescent="0.2">
      <c r="A13" s="42"/>
      <c r="C13" s="105">
        <f ca="1">W11+1</f>
        <v>46250</v>
      </c>
      <c r="D13" s="107"/>
      <c r="E13" s="45"/>
      <c r="F13" s="78"/>
      <c r="G13" s="45"/>
      <c r="H13" s="78"/>
      <c r="I13" s="45"/>
      <c r="J13" s="78"/>
      <c r="K13" s="45"/>
      <c r="L13" s="79"/>
      <c r="M13" s="79"/>
      <c r="N13" s="78"/>
      <c r="O13" s="45"/>
      <c r="P13" s="79"/>
      <c r="Q13" s="79"/>
      <c r="R13" s="79"/>
      <c r="S13" s="79"/>
      <c r="T13" s="79"/>
      <c r="U13" s="79"/>
      <c r="V13" s="78"/>
      <c r="W13" s="45"/>
      <c r="X13" s="79"/>
      <c r="Y13" s="79"/>
      <c r="Z13" s="79"/>
      <c r="AA13" s="79"/>
      <c r="AB13" s="79"/>
      <c r="AC13" s="79"/>
      <c r="AD13" s="78"/>
      <c r="AE13" s="7"/>
      <c r="AF13" s="42"/>
    </row>
    <row r="14" spans="1:36" s="7" customFormat="1" ht="15" customHeight="1" x14ac:dyDescent="0.2">
      <c r="A14" s="4"/>
      <c r="C14" s="105"/>
      <c r="D14" s="107"/>
      <c r="E14" s="97">
        <f ca="1">C13+1</f>
        <v>46251</v>
      </c>
      <c r="F14" s="98"/>
      <c r="G14" s="97">
        <f ca="1">E14+1</f>
        <v>46252</v>
      </c>
      <c r="H14" s="98"/>
      <c r="I14" s="97">
        <f ca="1">G14+1</f>
        <v>46253</v>
      </c>
      <c r="J14" s="98"/>
      <c r="K14" s="97">
        <f ca="1">I14+1</f>
        <v>46254</v>
      </c>
      <c r="L14" s="99"/>
      <c r="M14" s="99"/>
      <c r="N14" s="50"/>
      <c r="O14" s="97">
        <f ca="1">K14+1</f>
        <v>46255</v>
      </c>
      <c r="P14" s="99"/>
      <c r="Q14" s="99"/>
      <c r="R14" s="99"/>
      <c r="S14" s="99"/>
      <c r="T14" s="99"/>
      <c r="U14" s="99"/>
      <c r="V14" s="98"/>
      <c r="W14" s="97">
        <f ca="1">O14+1</f>
        <v>46256</v>
      </c>
      <c r="X14" s="99"/>
      <c r="Y14" s="99"/>
      <c r="Z14" s="99"/>
      <c r="AA14" s="99"/>
      <c r="AB14" s="99"/>
      <c r="AC14" s="99"/>
      <c r="AD14" s="98"/>
      <c r="AF14" s="4"/>
    </row>
    <row r="15" spans="1:36" s="43" customFormat="1" ht="75" customHeight="1" x14ac:dyDescent="0.2">
      <c r="A15" s="42"/>
      <c r="C15" s="100"/>
      <c r="D15" s="101"/>
      <c r="E15" s="100"/>
      <c r="F15" s="101"/>
      <c r="G15" s="100"/>
      <c r="H15" s="101"/>
      <c r="I15" s="100"/>
      <c r="J15" s="101"/>
      <c r="K15" s="100"/>
      <c r="L15" s="102"/>
      <c r="M15" s="102"/>
      <c r="N15" s="101"/>
      <c r="O15" s="100"/>
      <c r="P15" s="102"/>
      <c r="Q15" s="102"/>
      <c r="R15" s="102"/>
      <c r="S15" s="102"/>
      <c r="T15" s="102"/>
      <c r="U15" s="102"/>
      <c r="V15" s="101"/>
      <c r="W15" s="100"/>
      <c r="X15" s="102"/>
      <c r="Y15" s="102"/>
      <c r="Z15" s="102"/>
      <c r="AA15" s="102"/>
      <c r="AB15" s="102"/>
      <c r="AC15" s="102"/>
      <c r="AD15" s="101"/>
      <c r="AE15" s="7"/>
      <c r="AF15" s="42"/>
    </row>
    <row r="16" spans="1:36" s="43" customFormat="1" ht="9.9499999999999993" customHeight="1" x14ac:dyDescent="0.2">
      <c r="A16" s="42"/>
      <c r="C16" s="105">
        <f ca="1">W14+1</f>
        <v>46257</v>
      </c>
      <c r="D16" s="107"/>
      <c r="E16" s="45"/>
      <c r="F16" s="78"/>
      <c r="G16" s="45"/>
      <c r="H16" s="78"/>
      <c r="I16" s="113"/>
      <c r="J16" s="114"/>
      <c r="K16" s="66"/>
      <c r="L16" s="68"/>
      <c r="M16" s="68"/>
      <c r="N16" s="67"/>
      <c r="O16" s="47"/>
      <c r="P16" s="49"/>
      <c r="Q16" s="49"/>
      <c r="R16" s="49"/>
      <c r="S16" s="49"/>
      <c r="T16" s="49"/>
      <c r="U16" s="49"/>
      <c r="V16" s="48"/>
      <c r="W16" s="45"/>
      <c r="X16" s="79"/>
      <c r="Y16" s="79"/>
      <c r="Z16" s="79"/>
      <c r="AA16" s="79"/>
      <c r="AB16" s="79"/>
      <c r="AC16" s="79"/>
      <c r="AD16" s="78"/>
      <c r="AE16" s="7"/>
      <c r="AF16" s="42"/>
    </row>
    <row r="17" spans="1:42" s="7" customFormat="1" ht="15" customHeight="1" x14ac:dyDescent="0.2">
      <c r="A17" s="4"/>
      <c r="C17" s="105"/>
      <c r="D17" s="107"/>
      <c r="E17" s="97">
        <f ca="1">C16+1</f>
        <v>46258</v>
      </c>
      <c r="F17" s="98"/>
      <c r="G17" s="97">
        <f ca="1">E17+1</f>
        <v>46259</v>
      </c>
      <c r="H17" s="98"/>
      <c r="I17" s="97">
        <f ca="1">G17+1</f>
        <v>46260</v>
      </c>
      <c r="J17" s="98"/>
      <c r="K17" s="46">
        <f ca="1">I17+1</f>
        <v>46261</v>
      </c>
      <c r="L17" s="51"/>
      <c r="M17" s="51"/>
      <c r="N17" s="69"/>
      <c r="O17" s="97">
        <f ca="1">K17+1</f>
        <v>46262</v>
      </c>
      <c r="P17" s="99"/>
      <c r="Q17" s="99"/>
      <c r="R17" s="99"/>
      <c r="S17" s="99"/>
      <c r="T17" s="99"/>
      <c r="U17" s="99"/>
      <c r="V17" s="98"/>
      <c r="W17" s="97">
        <f ca="1">O17+1</f>
        <v>46263</v>
      </c>
      <c r="X17" s="99"/>
      <c r="Y17" s="99"/>
      <c r="Z17" s="99"/>
      <c r="AA17" s="99"/>
      <c r="AB17" s="99"/>
      <c r="AC17" s="99"/>
      <c r="AD17" s="98"/>
      <c r="AF17" s="4"/>
    </row>
    <row r="18" spans="1:42" s="43" customFormat="1" ht="75" customHeight="1" x14ac:dyDescent="0.2">
      <c r="A18" s="42"/>
      <c r="C18" s="100"/>
      <c r="D18" s="101"/>
      <c r="E18" s="100"/>
      <c r="F18" s="101"/>
      <c r="G18" s="100"/>
      <c r="H18" s="101"/>
      <c r="I18" s="100"/>
      <c r="J18" s="101"/>
      <c r="K18" s="73"/>
      <c r="L18" s="14"/>
      <c r="M18" s="14"/>
      <c r="N18" s="44"/>
      <c r="O18" s="100"/>
      <c r="P18" s="102"/>
      <c r="Q18" s="102"/>
      <c r="R18" s="102"/>
      <c r="S18" s="102"/>
      <c r="T18" s="102"/>
      <c r="U18" s="102"/>
      <c r="V18" s="101"/>
      <c r="W18" s="100"/>
      <c r="X18" s="102"/>
      <c r="Y18" s="102"/>
      <c r="Z18" s="102"/>
      <c r="AA18" s="102"/>
      <c r="AB18" s="102"/>
      <c r="AC18" s="102"/>
      <c r="AD18" s="101"/>
      <c r="AE18" s="7"/>
      <c r="AF18" s="42"/>
      <c r="AP18" s="3"/>
    </row>
    <row r="19" spans="1:42" s="43" customFormat="1" ht="9.9499999999999993" customHeight="1" x14ac:dyDescent="0.2">
      <c r="A19" s="42"/>
      <c r="C19" s="105">
        <f ca="1">W17+1</f>
        <v>46264</v>
      </c>
      <c r="D19" s="107"/>
      <c r="E19" s="45"/>
      <c r="F19" s="78"/>
      <c r="G19" s="45"/>
      <c r="H19" s="78"/>
      <c r="I19" s="113"/>
      <c r="J19" s="114"/>
      <c r="K19" s="66"/>
      <c r="L19" s="68"/>
      <c r="M19" s="68"/>
      <c r="N19" s="67"/>
      <c r="O19" s="47"/>
      <c r="P19" s="49"/>
      <c r="Q19" s="49"/>
      <c r="R19" s="49"/>
      <c r="S19" s="49"/>
      <c r="T19" s="49"/>
      <c r="U19" s="49"/>
      <c r="V19" s="48"/>
      <c r="W19" s="45"/>
      <c r="X19" s="79"/>
      <c r="Y19" s="79"/>
      <c r="Z19" s="79"/>
      <c r="AA19" s="79"/>
      <c r="AB19" s="79"/>
      <c r="AC19" s="79"/>
      <c r="AD19" s="78"/>
      <c r="AE19" s="7"/>
      <c r="AF19" s="42"/>
    </row>
    <row r="20" spans="1:42" s="7" customFormat="1" ht="15" customHeight="1" x14ac:dyDescent="0.2">
      <c r="A20" s="4"/>
      <c r="C20" s="105"/>
      <c r="D20" s="107"/>
      <c r="E20" s="97">
        <f ca="1">C19+1</f>
        <v>46265</v>
      </c>
      <c r="F20" s="98"/>
      <c r="G20" s="97">
        <f ca="1">E20+1</f>
        <v>46266</v>
      </c>
      <c r="H20" s="98"/>
      <c r="I20" s="97">
        <f ca="1">G20+1</f>
        <v>46267</v>
      </c>
      <c r="J20" s="98"/>
      <c r="K20" s="46">
        <f ca="1">I20+1</f>
        <v>46268</v>
      </c>
      <c r="L20" s="51"/>
      <c r="M20" s="51"/>
      <c r="N20" s="69"/>
      <c r="O20" s="97">
        <f ca="1">K20+1</f>
        <v>46269</v>
      </c>
      <c r="P20" s="99"/>
      <c r="Q20" s="99"/>
      <c r="R20" s="99"/>
      <c r="S20" s="99"/>
      <c r="T20" s="99"/>
      <c r="U20" s="99"/>
      <c r="V20" s="98"/>
      <c r="W20" s="97">
        <f ca="1">O20+1</f>
        <v>46270</v>
      </c>
      <c r="X20" s="99"/>
      <c r="Y20" s="99"/>
      <c r="Z20" s="99"/>
      <c r="AA20" s="99"/>
      <c r="AB20" s="99"/>
      <c r="AC20" s="99"/>
      <c r="AD20" s="98"/>
      <c r="AF20" s="4"/>
    </row>
    <row r="21" spans="1:42" s="43" customFormat="1" ht="75" customHeight="1" x14ac:dyDescent="0.2">
      <c r="A21" s="42"/>
      <c r="C21" s="100"/>
      <c r="D21" s="101"/>
      <c r="E21" s="100"/>
      <c r="F21" s="101"/>
      <c r="G21" s="100"/>
      <c r="H21" s="101"/>
      <c r="I21" s="100"/>
      <c r="J21" s="101"/>
      <c r="K21" s="73"/>
      <c r="L21" s="14"/>
      <c r="M21" s="14"/>
      <c r="N21" s="44"/>
      <c r="O21" s="100"/>
      <c r="P21" s="102"/>
      <c r="Q21" s="102"/>
      <c r="R21" s="102"/>
      <c r="S21" s="102"/>
      <c r="T21" s="102"/>
      <c r="U21" s="102"/>
      <c r="V21" s="101"/>
      <c r="W21" s="100"/>
      <c r="X21" s="102"/>
      <c r="Y21" s="102"/>
      <c r="Z21" s="102"/>
      <c r="AA21" s="102"/>
      <c r="AB21" s="102"/>
      <c r="AC21" s="102"/>
      <c r="AD21" s="101"/>
      <c r="AE21" s="7"/>
      <c r="AF21" s="42"/>
      <c r="AP21" s="3"/>
    </row>
    <row r="22" spans="1:42" s="7" customFormat="1" ht="24.95" customHeight="1" x14ac:dyDescent="0.2">
      <c r="A22" s="4"/>
      <c r="C22" s="52"/>
      <c r="D22" s="52"/>
      <c r="E22" s="52"/>
      <c r="F22" s="52"/>
      <c r="G22" s="53"/>
      <c r="H22" s="54"/>
      <c r="I22" s="54"/>
      <c r="J22" s="54"/>
      <c r="K22" s="54"/>
      <c r="L22" s="54"/>
      <c r="M22" s="54"/>
      <c r="N22" s="54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F22" s="4"/>
    </row>
    <row r="23" spans="1:42" s="7" customFormat="1" ht="24.95" customHeight="1" x14ac:dyDescent="0.2">
      <c r="A23" s="4"/>
      <c r="B23" s="4"/>
      <c r="C23" s="56"/>
      <c r="D23" s="56"/>
      <c r="E23" s="56"/>
      <c r="F23" s="56"/>
      <c r="G23" s="57"/>
      <c r="H23" s="58"/>
      <c r="I23" s="58"/>
      <c r="J23" s="58"/>
      <c r="K23" s="58"/>
      <c r="L23" s="58"/>
      <c r="M23" s="58"/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103" t="s">
        <v>0</v>
      </c>
      <c r="D25" s="103"/>
      <c r="E25" s="103"/>
      <c r="F25" s="103"/>
      <c r="G25" s="103"/>
      <c r="H25" s="103"/>
      <c r="I25" s="103"/>
      <c r="J25" s="103"/>
      <c r="K25" s="103"/>
      <c r="L25" s="60"/>
      <c r="M25" s="1"/>
      <c r="O25" s="104">
        <f ca="1">DATE(YEAR(C2),MONTH(C2)-1,1)</f>
        <v>46204</v>
      </c>
      <c r="P25" s="104"/>
      <c r="Q25" s="104"/>
      <c r="R25" s="104"/>
      <c r="S25" s="104"/>
      <c r="T25" s="104"/>
      <c r="U25" s="104"/>
      <c r="V25" s="61"/>
      <c r="W25" s="61"/>
      <c r="X25" s="104">
        <f ca="1">DATE(YEAR(C2),MONTH(C2)+1,1)</f>
        <v>46266</v>
      </c>
      <c r="Y25" s="104"/>
      <c r="Z25" s="104"/>
      <c r="AA25" s="104"/>
      <c r="AB25" s="104"/>
      <c r="AC25" s="104"/>
      <c r="AD25" s="104"/>
      <c r="AF25" s="1"/>
    </row>
    <row r="26" spans="1:42" ht="15" customHeight="1" x14ac:dyDescent="0.2">
      <c r="A26" s="1"/>
      <c r="C26" s="103"/>
      <c r="D26" s="103"/>
      <c r="E26" s="103"/>
      <c r="F26" s="103"/>
      <c r="G26" s="103"/>
      <c r="H26" s="103"/>
      <c r="I26" s="103"/>
      <c r="J26" s="103"/>
      <c r="K26" s="103"/>
      <c r="L26" s="60"/>
      <c r="M26" s="1"/>
      <c r="O26" s="62" t="str">
        <f>INDEX({"S";"M";"T";"W";"T";"F";"S"},1+MOD(start_day+1-2,7))</f>
        <v>S</v>
      </c>
      <c r="P26" s="62" t="str">
        <f>INDEX({"S";"M";"T";"W";"T";"F";"S"},1+MOD(start_day+2-2,7))</f>
        <v>M</v>
      </c>
      <c r="Q26" s="62" t="str">
        <f>INDEX({"S";"M";"T";"W";"T";"F";"S"},1+MOD(start_day+3-2,7))</f>
        <v>T</v>
      </c>
      <c r="R26" s="62" t="str">
        <f>INDEX({"S";"M";"T";"W";"T";"F";"S"},1+MOD(start_day+4-2,7))</f>
        <v>W</v>
      </c>
      <c r="S26" s="62" t="str">
        <f>INDEX({"S";"M";"T";"W";"T";"F";"S"},1+MOD(start_day+5-2,7))</f>
        <v>T</v>
      </c>
      <c r="T26" s="62" t="str">
        <f>INDEX({"S";"M";"T";"W";"T";"F";"S"},1+MOD(start_day+6-2,7))</f>
        <v>F</v>
      </c>
      <c r="U26" s="62" t="str">
        <f>INDEX({"S";"M";"T";"W";"T";"F";"S"},1+MOD(start_day+7-2,7))</f>
        <v>S</v>
      </c>
      <c r="V26" s="63"/>
      <c r="W26" s="63"/>
      <c r="X26" s="62" t="str">
        <f>INDEX({"S";"M";"T";"W";"T";"F";"S"},1+MOD(start_day+1-2,7))</f>
        <v>S</v>
      </c>
      <c r="Y26" s="62" t="str">
        <f>INDEX({"S";"M";"T";"W";"T";"F";"S"},1+MOD(start_day+2-2,7))</f>
        <v>M</v>
      </c>
      <c r="Z26" s="62" t="str">
        <f>INDEX({"S";"M";"T";"W";"T";"F";"S"},1+MOD(start_day+3-2,7))</f>
        <v>T</v>
      </c>
      <c r="AA26" s="62" t="str">
        <f>INDEX({"S";"M";"T";"W";"T";"F";"S"},1+MOD(start_day+4-2,7))</f>
        <v>W</v>
      </c>
      <c r="AB26" s="62" t="str">
        <f>INDEX({"S";"M";"T";"W";"T";"F";"S"},1+MOD(start_day+5-2,7))</f>
        <v>T</v>
      </c>
      <c r="AC26" s="62" t="str">
        <f>INDEX({"S";"M";"T";"W";"T";"F";"S"},1+MOD(start_day+6-2,7))</f>
        <v>F</v>
      </c>
      <c r="AD26" s="62" t="str">
        <f>INDEX({"S";"M";"T";"W";"T";"F";"S"},1+MOD(start_day+7-2,7))</f>
        <v>S</v>
      </c>
      <c r="AF26" s="1"/>
    </row>
    <row r="27" spans="1:42" ht="15" customHeight="1" x14ac:dyDescent="0.2">
      <c r="A27" s="1"/>
      <c r="C27" s="96"/>
      <c r="D27" s="96"/>
      <c r="E27" s="96"/>
      <c r="F27" s="96"/>
      <c r="G27" s="96"/>
      <c r="H27" s="96"/>
      <c r="I27" s="96"/>
      <c r="J27" s="96"/>
      <c r="K27" s="96"/>
      <c r="M27" s="1"/>
      <c r="O27" s="64" t="str">
        <f t="shared" ref="O27:U32" ca="1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5" t="str">
        <f t="shared" ca="1" si="0"/>
        <v/>
      </c>
      <c r="Q27" s="65" t="str">
        <f t="shared" ca="1" si="0"/>
        <v/>
      </c>
      <c r="R27" s="65">
        <f t="shared" ca="1" si="0"/>
        <v>46204</v>
      </c>
      <c r="S27" s="65">
        <f t="shared" ca="1" si="0"/>
        <v>46205</v>
      </c>
      <c r="T27" s="65">
        <f t="shared" ca="1" si="0"/>
        <v>46206</v>
      </c>
      <c r="U27" s="64">
        <f t="shared" ca="1" si="0"/>
        <v>46207</v>
      </c>
      <c r="V27" s="61"/>
      <c r="W27" s="61"/>
      <c r="X27" s="65" t="str">
        <f t="shared" ref="X27:AD32" ca="1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5" t="str">
        <f t="shared" ca="1" si="1"/>
        <v/>
      </c>
      <c r="Z27" s="65">
        <f t="shared" ca="1" si="1"/>
        <v>46266</v>
      </c>
      <c r="AA27" s="65">
        <f t="shared" ca="1" si="1"/>
        <v>46267</v>
      </c>
      <c r="AB27" s="65">
        <f t="shared" ca="1" si="1"/>
        <v>46268</v>
      </c>
      <c r="AC27" s="65">
        <f t="shared" ca="1" si="1"/>
        <v>46269</v>
      </c>
      <c r="AD27" s="64">
        <f t="shared" ca="1" si="1"/>
        <v>46270</v>
      </c>
      <c r="AF27" s="1"/>
    </row>
    <row r="28" spans="1:42" ht="15" customHeight="1" x14ac:dyDescent="0.2">
      <c r="A28" s="1"/>
      <c r="C28" s="95"/>
      <c r="D28" s="95"/>
      <c r="E28" s="95"/>
      <c r="F28" s="95"/>
      <c r="G28" s="95"/>
      <c r="H28" s="95"/>
      <c r="I28" s="95"/>
      <c r="J28" s="95"/>
      <c r="K28" s="95"/>
      <c r="M28" s="1"/>
      <c r="O28" s="64">
        <f t="shared" ca="1" si="0"/>
        <v>46208</v>
      </c>
      <c r="P28" s="65">
        <f t="shared" ca="1" si="0"/>
        <v>46209</v>
      </c>
      <c r="Q28" s="65">
        <f t="shared" ca="1" si="0"/>
        <v>46210</v>
      </c>
      <c r="R28" s="65">
        <f t="shared" ca="1" si="0"/>
        <v>46211</v>
      </c>
      <c r="S28" s="65">
        <f t="shared" ca="1" si="0"/>
        <v>46212</v>
      </c>
      <c r="T28" s="65">
        <f t="shared" ca="1" si="0"/>
        <v>46213</v>
      </c>
      <c r="U28" s="64">
        <f t="shared" ca="1" si="0"/>
        <v>46214</v>
      </c>
      <c r="V28" s="61"/>
      <c r="W28" s="61"/>
      <c r="X28" s="64">
        <f t="shared" ca="1" si="1"/>
        <v>46271</v>
      </c>
      <c r="Y28" s="65">
        <f t="shared" ca="1" si="1"/>
        <v>46272</v>
      </c>
      <c r="Z28" s="65">
        <f t="shared" ca="1" si="1"/>
        <v>46273</v>
      </c>
      <c r="AA28" s="65">
        <f t="shared" ca="1" si="1"/>
        <v>46274</v>
      </c>
      <c r="AB28" s="65">
        <f t="shared" ca="1" si="1"/>
        <v>46275</v>
      </c>
      <c r="AC28" s="65">
        <f t="shared" ca="1" si="1"/>
        <v>46276</v>
      </c>
      <c r="AD28" s="64">
        <f t="shared" ca="1" si="1"/>
        <v>46277</v>
      </c>
      <c r="AF28" s="1"/>
    </row>
    <row r="29" spans="1:42" ht="15" customHeight="1" x14ac:dyDescent="0.2">
      <c r="A29" s="1"/>
      <c r="C29" s="96"/>
      <c r="D29" s="96"/>
      <c r="E29" s="96"/>
      <c r="F29" s="96"/>
      <c r="G29" s="96"/>
      <c r="H29" s="96"/>
      <c r="I29" s="96"/>
      <c r="J29" s="96"/>
      <c r="K29" s="96"/>
      <c r="M29" s="1"/>
      <c r="O29" s="64">
        <f t="shared" ca="1" si="0"/>
        <v>46215</v>
      </c>
      <c r="P29" s="65">
        <f t="shared" ca="1" si="0"/>
        <v>46216</v>
      </c>
      <c r="Q29" s="65">
        <f t="shared" ca="1" si="0"/>
        <v>46217</v>
      </c>
      <c r="R29" s="65">
        <f t="shared" ca="1" si="0"/>
        <v>46218</v>
      </c>
      <c r="S29" s="65">
        <f t="shared" ca="1" si="0"/>
        <v>46219</v>
      </c>
      <c r="T29" s="65">
        <f t="shared" ca="1" si="0"/>
        <v>46220</v>
      </c>
      <c r="U29" s="64">
        <f t="shared" ca="1" si="0"/>
        <v>46221</v>
      </c>
      <c r="V29" s="61"/>
      <c r="W29" s="61"/>
      <c r="X29" s="64">
        <f t="shared" ca="1" si="1"/>
        <v>46278</v>
      </c>
      <c r="Y29" s="65">
        <f t="shared" ca="1" si="1"/>
        <v>46279</v>
      </c>
      <c r="Z29" s="65">
        <f t="shared" ca="1" si="1"/>
        <v>46280</v>
      </c>
      <c r="AA29" s="65">
        <f t="shared" ca="1" si="1"/>
        <v>46281</v>
      </c>
      <c r="AB29" s="65">
        <f t="shared" ca="1" si="1"/>
        <v>46282</v>
      </c>
      <c r="AC29" s="65">
        <f t="shared" ca="1" si="1"/>
        <v>46283</v>
      </c>
      <c r="AD29" s="64">
        <f t="shared" ca="1" si="1"/>
        <v>46284</v>
      </c>
      <c r="AF29" s="1"/>
    </row>
    <row r="30" spans="1:42" ht="15" customHeight="1" x14ac:dyDescent="0.2">
      <c r="A30" s="1"/>
      <c r="C30" s="95"/>
      <c r="D30" s="95"/>
      <c r="E30" s="95"/>
      <c r="F30" s="95"/>
      <c r="G30" s="95"/>
      <c r="H30" s="95"/>
      <c r="I30" s="95"/>
      <c r="J30" s="95"/>
      <c r="K30" s="95"/>
      <c r="M30" s="1"/>
      <c r="O30" s="64">
        <f t="shared" ca="1" si="0"/>
        <v>46222</v>
      </c>
      <c r="P30" s="65">
        <f t="shared" ca="1" si="0"/>
        <v>46223</v>
      </c>
      <c r="Q30" s="65">
        <f t="shared" ca="1" si="0"/>
        <v>46224</v>
      </c>
      <c r="R30" s="65">
        <f t="shared" ca="1" si="0"/>
        <v>46225</v>
      </c>
      <c r="S30" s="65">
        <f t="shared" ca="1" si="0"/>
        <v>46226</v>
      </c>
      <c r="T30" s="65">
        <f t="shared" ca="1" si="0"/>
        <v>46227</v>
      </c>
      <c r="U30" s="64">
        <f t="shared" ca="1" si="0"/>
        <v>46228</v>
      </c>
      <c r="V30" s="61"/>
      <c r="W30" s="61"/>
      <c r="X30" s="64">
        <f t="shared" ca="1" si="1"/>
        <v>46285</v>
      </c>
      <c r="Y30" s="65">
        <f t="shared" ca="1" si="1"/>
        <v>46286</v>
      </c>
      <c r="Z30" s="65">
        <f t="shared" ca="1" si="1"/>
        <v>46287</v>
      </c>
      <c r="AA30" s="65">
        <f t="shared" ca="1" si="1"/>
        <v>46288</v>
      </c>
      <c r="AB30" s="65">
        <f t="shared" ca="1" si="1"/>
        <v>46289</v>
      </c>
      <c r="AC30" s="65">
        <f t="shared" ca="1" si="1"/>
        <v>46290</v>
      </c>
      <c r="AD30" s="64">
        <f t="shared" ca="1" si="1"/>
        <v>46291</v>
      </c>
      <c r="AF30" s="1"/>
    </row>
    <row r="31" spans="1:42" ht="15" customHeight="1" x14ac:dyDescent="0.2">
      <c r="A31" s="1"/>
      <c r="C31" s="96"/>
      <c r="D31" s="96"/>
      <c r="E31" s="96"/>
      <c r="F31" s="96"/>
      <c r="G31" s="96"/>
      <c r="H31" s="96"/>
      <c r="I31" s="96"/>
      <c r="J31" s="96"/>
      <c r="K31" s="96"/>
      <c r="M31" s="1"/>
      <c r="O31" s="64">
        <f t="shared" ca="1" si="0"/>
        <v>46229</v>
      </c>
      <c r="P31" s="65">
        <f t="shared" ca="1" si="0"/>
        <v>46230</v>
      </c>
      <c r="Q31" s="65">
        <f t="shared" ca="1" si="0"/>
        <v>46231</v>
      </c>
      <c r="R31" s="65">
        <f t="shared" ca="1" si="0"/>
        <v>46232</v>
      </c>
      <c r="S31" s="65">
        <f t="shared" ca="1" si="0"/>
        <v>46233</v>
      </c>
      <c r="T31" s="65">
        <f t="shared" ca="1" si="0"/>
        <v>46234</v>
      </c>
      <c r="U31" s="64" t="str">
        <f t="shared" ca="1" si="0"/>
        <v/>
      </c>
      <c r="V31" s="61"/>
      <c r="W31" s="61"/>
      <c r="X31" s="64">
        <f t="shared" ca="1" si="1"/>
        <v>46292</v>
      </c>
      <c r="Y31" s="65">
        <f t="shared" ca="1" si="1"/>
        <v>46293</v>
      </c>
      <c r="Z31" s="65">
        <f t="shared" ca="1" si="1"/>
        <v>46294</v>
      </c>
      <c r="AA31" s="65">
        <f t="shared" ca="1" si="1"/>
        <v>46295</v>
      </c>
      <c r="AB31" s="65" t="str">
        <f t="shared" ca="1" si="1"/>
        <v/>
      </c>
      <c r="AC31" s="65" t="str">
        <f t="shared" ca="1" si="1"/>
        <v/>
      </c>
      <c r="AD31" s="65" t="str">
        <f t="shared" ca="1" si="1"/>
        <v/>
      </c>
      <c r="AF31" s="1"/>
    </row>
    <row r="32" spans="1:42" ht="15" customHeight="1" x14ac:dyDescent="0.2">
      <c r="A32" s="1"/>
      <c r="C32" s="80"/>
      <c r="D32" s="80"/>
      <c r="E32" s="80"/>
      <c r="F32" s="80"/>
      <c r="G32" s="80"/>
      <c r="H32" s="80"/>
      <c r="I32" s="80"/>
      <c r="J32" s="80"/>
      <c r="K32" s="80"/>
      <c r="M32" s="1"/>
      <c r="O32" s="64" t="str">
        <f t="shared" ca="1" si="0"/>
        <v/>
      </c>
      <c r="P32" s="65" t="str">
        <f t="shared" ca="1" si="0"/>
        <v/>
      </c>
      <c r="Q32" s="65" t="str">
        <f t="shared" ca="1" si="0"/>
        <v/>
      </c>
      <c r="R32" s="65" t="str">
        <f t="shared" ca="1" si="0"/>
        <v/>
      </c>
      <c r="S32" s="65" t="str">
        <f t="shared" ca="1" si="0"/>
        <v/>
      </c>
      <c r="T32" s="65" t="str">
        <f t="shared" ca="1" si="0"/>
        <v/>
      </c>
      <c r="U32" s="64" t="str">
        <f t="shared" ca="1" si="0"/>
        <v/>
      </c>
      <c r="V32" s="61"/>
      <c r="W32" s="61"/>
      <c r="X32" s="64" t="str">
        <f t="shared" ca="1" si="1"/>
        <v/>
      </c>
      <c r="Y32" s="65" t="str">
        <f t="shared" ca="1" si="1"/>
        <v/>
      </c>
      <c r="Z32" s="65" t="str">
        <f t="shared" ca="1" si="1"/>
        <v/>
      </c>
      <c r="AA32" s="65" t="str">
        <f t="shared" ca="1" si="1"/>
        <v/>
      </c>
      <c r="AB32" s="65" t="str">
        <f t="shared" ca="1" si="1"/>
        <v/>
      </c>
      <c r="AC32" s="65" t="str">
        <f t="shared" ca="1" si="1"/>
        <v/>
      </c>
      <c r="AD32" s="65" t="str">
        <f t="shared" ca="1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7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EDDE9-C911-407A-9906-647D87C81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2026-06-01T16:34:50Z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